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klg\inf\tablazatkezeles\"/>
    </mc:Choice>
  </mc:AlternateContent>
  <bookViews>
    <workbookView xWindow="0" yWindow="120" windowWidth="15195" windowHeight="8700" firstSheet="1" activeTab="1"/>
  </bookViews>
  <sheets>
    <sheet name="cikkszám" sheetId="3" state="hidden" r:id="rId1"/>
    <sheet name="feladat" sheetId="4" r:id="rId2"/>
  </sheets>
  <calcPr calcId="162913"/>
  <fileRecoveryPr repairLoad="1"/>
</workbook>
</file>

<file path=xl/calcChain.xml><?xml version="1.0" encoding="utf-8"?>
<calcChain xmlns="http://schemas.openxmlformats.org/spreadsheetml/2006/main">
  <c r="C3" i="4" l="1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2" i="4"/>
  <c r="H7" i="4"/>
  <c r="H6" i="4"/>
  <c r="H5" i="4"/>
  <c r="H4" i="4"/>
  <c r="H3" i="4"/>
  <c r="H2" i="4"/>
  <c r="G2" i="3"/>
  <c r="G3" i="3"/>
  <c r="G4" i="3"/>
  <c r="G6" i="3"/>
  <c r="G7" i="3"/>
  <c r="G5" i="3"/>
  <c r="F5" i="3"/>
  <c r="F7" i="3"/>
  <c r="F3" i="3"/>
  <c r="F2" i="3"/>
  <c r="F4" i="3"/>
  <c r="F6" i="3"/>
  <c r="A3" i="3"/>
  <c r="A3" i="4" s="1"/>
  <c r="A4" i="3"/>
  <c r="A4" i="4" s="1"/>
  <c r="A5" i="3"/>
  <c r="A5" i="4" s="1"/>
  <c r="A6" i="3"/>
  <c r="A6" i="4" s="1"/>
  <c r="A7" i="3"/>
  <c r="A7" i="4" s="1"/>
  <c r="A8" i="3"/>
  <c r="A8" i="4" s="1"/>
  <c r="A9" i="3"/>
  <c r="A9" i="4" s="1"/>
  <c r="A10" i="3"/>
  <c r="A10" i="4" s="1"/>
  <c r="A11" i="3"/>
  <c r="A11" i="4" s="1"/>
  <c r="A12" i="3"/>
  <c r="A12" i="4" s="1"/>
  <c r="A13" i="3"/>
  <c r="A13" i="4" s="1"/>
  <c r="A14" i="3"/>
  <c r="A14" i="4" s="1"/>
  <c r="A15" i="3"/>
  <c r="A15" i="4" s="1"/>
  <c r="A16" i="3"/>
  <c r="A16" i="4" s="1"/>
  <c r="A17" i="3"/>
  <c r="A17" i="4" s="1"/>
  <c r="A18" i="3"/>
  <c r="A18" i="4" s="1"/>
  <c r="A19" i="3"/>
  <c r="A19" i="4" s="1"/>
  <c r="A20" i="3"/>
  <c r="A20" i="4" s="1"/>
  <c r="A21" i="3"/>
  <c r="A21" i="4" s="1"/>
  <c r="A22" i="3"/>
  <c r="A22" i="4" s="1"/>
  <c r="A23" i="3"/>
  <c r="A23" i="4" s="1"/>
  <c r="A24" i="3"/>
  <c r="A24" i="4" s="1"/>
  <c r="A25" i="3"/>
  <c r="A25" i="4" s="1"/>
  <c r="A26" i="3"/>
  <c r="A26" i="4" s="1"/>
  <c r="A27" i="3"/>
  <c r="A27" i="4" s="1"/>
  <c r="A28" i="3"/>
  <c r="A28" i="4" s="1"/>
  <c r="A29" i="3"/>
  <c r="A29" i="4" s="1"/>
  <c r="A30" i="3"/>
  <c r="A30" i="4" s="1"/>
  <c r="A31" i="3"/>
  <c r="A31" i="4" s="1"/>
  <c r="A32" i="3"/>
  <c r="A32" i="4" s="1"/>
  <c r="A33" i="3"/>
  <c r="A33" i="4" s="1"/>
  <c r="A2" i="3"/>
  <c r="A2" i="4" s="1"/>
  <c r="D33" i="4" l="1"/>
  <c r="D29" i="4"/>
  <c r="D18" i="4"/>
  <c r="D30" i="4"/>
  <c r="D21" i="4"/>
  <c r="D17" i="4"/>
  <c r="D10" i="4"/>
  <c r="D9" i="4"/>
  <c r="D28" i="4"/>
  <c r="D27" i="4"/>
  <c r="D26" i="4"/>
  <c r="D6" i="4"/>
  <c r="D32" i="4"/>
  <c r="D24" i="4"/>
  <c r="D20" i="4"/>
  <c r="D16" i="4"/>
  <c r="D12" i="4"/>
  <c r="D8" i="4"/>
  <c r="D4" i="4"/>
  <c r="D23" i="4"/>
  <c r="D19" i="4"/>
  <c r="D15" i="4"/>
  <c r="D11" i="4"/>
  <c r="D7" i="4"/>
  <c r="D3" i="4"/>
  <c r="D22" i="4"/>
  <c r="D31" i="4"/>
  <c r="D25" i="4"/>
  <c r="D2" i="4"/>
  <c r="D14" i="4"/>
  <c r="D13" i="4"/>
  <c r="D5" i="4"/>
</calcChain>
</file>

<file path=xl/comments1.xml><?xml version="1.0" encoding="utf-8"?>
<comments xmlns="http://schemas.openxmlformats.org/spreadsheetml/2006/main">
  <authors>
    <author>Juhász Tamás</author>
  </authors>
  <commentList>
    <comment ref="H10" authorId="0" shapeId="0">
      <text>
        <r>
          <rPr>
            <sz val="9"/>
            <color indexed="81"/>
            <rFont val="Tahoma"/>
            <family val="2"/>
            <charset val="238"/>
          </rPr>
          <t>Az Észak Nyrt. által gyártott termékek száma.</t>
        </r>
      </text>
    </comment>
    <comment ref="H11" authorId="0" shapeId="0">
      <text>
        <r>
          <rPr>
            <sz val="9"/>
            <color indexed="81"/>
            <rFont val="Tahoma"/>
            <family val="2"/>
            <charset val="238"/>
          </rPr>
          <t>A Kelet Bt. által gyártott termékek száma.</t>
        </r>
      </text>
    </comment>
    <comment ref="H12" authorId="0" shapeId="0">
      <text>
        <r>
          <rPr>
            <sz val="9"/>
            <color indexed="81"/>
            <rFont val="Tahoma"/>
            <family val="2"/>
            <charset val="238"/>
          </rPr>
          <t>A Dél Zrt. által gyártott termékek száma.</t>
        </r>
      </text>
    </comment>
    <comment ref="H13" authorId="0" shapeId="0">
      <text>
        <r>
          <rPr>
            <sz val="9"/>
            <color indexed="81"/>
            <rFont val="Tahoma"/>
            <family val="2"/>
            <charset val="238"/>
          </rPr>
          <t>Az Nyugat Kft. által gyártott termékek száma.</t>
        </r>
      </text>
    </comment>
    <comment ref="G24" authorId="0" shapeId="0">
      <text>
        <r>
          <rPr>
            <sz val="9"/>
            <color indexed="81"/>
            <rFont val="Tahoma"/>
            <family val="2"/>
            <charset val="238"/>
          </rPr>
          <t>Az 5000 Ft feletti termékek darabszáma</t>
        </r>
      </text>
    </comment>
    <comment ref="G27" authorId="0" shapeId="0">
      <text>
        <r>
          <rPr>
            <sz val="9"/>
            <color indexed="81"/>
            <rFont val="Tahoma"/>
            <family val="2"/>
            <charset val="238"/>
          </rPr>
          <t>A Dél Zrt. által gyártott termékek összértéke az új egységár szerint</t>
        </r>
      </text>
    </comment>
  </commentList>
</comments>
</file>

<file path=xl/sharedStrings.xml><?xml version="1.0" encoding="utf-8"?>
<sst xmlns="http://schemas.openxmlformats.org/spreadsheetml/2006/main" count="46" uniqueCount="21">
  <si>
    <t>cikkszám</t>
  </si>
  <si>
    <t>gyártó</t>
  </si>
  <si>
    <t>Kelet Bt.</t>
  </si>
  <si>
    <t>Dél Zrt.</t>
  </si>
  <si>
    <t>Észak Nyrt.</t>
  </si>
  <si>
    <t>Nyugat Kft.</t>
  </si>
  <si>
    <t>termék</t>
  </si>
  <si>
    <t>focilabda</t>
  </si>
  <si>
    <t>kézilabda</t>
  </si>
  <si>
    <t>kosárlabda</t>
  </si>
  <si>
    <t>röplabda</t>
  </si>
  <si>
    <t>ping-pong labda</t>
  </si>
  <si>
    <t>squash labda</t>
  </si>
  <si>
    <t>egységár</t>
  </si>
  <si>
    <t>szorzó</t>
  </si>
  <si>
    <t>új egységár</t>
  </si>
  <si>
    <t>Hány olyan termék van a listában, melyet a(z)</t>
  </si>
  <si>
    <t>gyártott?</t>
  </si>
  <si>
    <t>Hány db terméket állítottak elő a különböző cégek az egyes labdatípusokból?</t>
  </si>
  <si>
    <t>Hány olyan termék van a listában, melyek új ára 5000 Ft feletti?</t>
  </si>
  <si>
    <t>Mennyi a Dél Zrt. által gyártott termékek értéke az új egységár szerint?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</si>
</sst>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71" formatCode="000,000,000"/>
  </numFmts>
  <fonts count="10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  <font>
      <sz val="9"/>
      <color indexed="81"/>
      <name val="Tahoma"/>
      <family val="2"/>
      <charset val="238"/>
    </font>
    <font>
      <b/>
      <sz val="10"/>
      <color theme="3" tint="0.39997558519241921"/>
      <name val="Arial"/>
      <family val="2"/>
      <charset val="238"/>
    </font>
    <font>
      <b/>
      <sz val="10"/>
      <color theme="9" tint="-0.499984740745262"/>
      <name val="Arial"/>
      <family val="2"/>
      <charset val="238"/>
    </font>
    <font>
      <sz val="10"/>
      <color theme="9" tint="-0.499984740745262"/>
      <name val="Arial"/>
      <family val="2"/>
      <charset val="238"/>
    </font>
    <font>
      <b/>
      <sz val="10"/>
      <color rgb="FF2F915B"/>
      <name val="Arial"/>
      <family val="2"/>
      <charset val="238"/>
    </font>
    <font>
      <b/>
      <sz val="10"/>
      <color rgb="FFFF505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EFBC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2" fillId="0" borderId="0" xfId="0" applyFont="1"/>
    <xf numFmtId="2" fontId="0" fillId="0" borderId="0" xfId="0" applyNumberFormat="1"/>
    <xf numFmtId="171" fontId="0" fillId="0" borderId="0" xfId="1" applyNumberFormat="1" applyFont="1"/>
    <xf numFmtId="0" fontId="1" fillId="0" borderId="1" xfId="0" applyFont="1" applyBorder="1" applyAlignment="1">
      <alignment horizontal="center" vertical="center"/>
    </xf>
    <xf numFmtId="171" fontId="0" fillId="0" borderId="1" xfId="0" applyNumberFormat="1" applyBorder="1"/>
    <xf numFmtId="0" fontId="0" fillId="0" borderId="0" xfId="0" applyFill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1" xfId="0" applyFont="1" applyFill="1" applyBorder="1"/>
    <xf numFmtId="0" fontId="7" fillId="0" borderId="1" xfId="0" applyFont="1" applyBorder="1"/>
    <xf numFmtId="0" fontId="8" fillId="0" borderId="0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2" fontId="0" fillId="2" borderId="1" xfId="0" applyNumberFormat="1" applyFill="1" applyBorder="1"/>
    <xf numFmtId="0" fontId="9" fillId="0" borderId="0" xfId="0" applyFont="1" applyFill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mruColors>
      <color rgb="FFFF5050"/>
      <color rgb="FFFEFBCE"/>
      <color rgb="FF2F915B"/>
      <color rgb="FFFDF8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="160" zoomScaleNormal="160" workbookViewId="0">
      <selection activeCell="C5" sqref="C5"/>
    </sheetView>
  </sheetViews>
  <sheetFormatPr defaultRowHeight="12.75" x14ac:dyDescent="0.2"/>
  <cols>
    <col min="1" max="1" width="15.140625" bestFit="1" customWidth="1"/>
    <col min="2" max="2" width="11.28515625" bestFit="1" customWidth="1"/>
    <col min="3" max="3" width="14.140625" bestFit="1" customWidth="1"/>
    <col min="4" max="4" width="13.28515625" customWidth="1"/>
    <col min="5" max="5" width="14.140625" bestFit="1" customWidth="1"/>
    <col min="6" max="6" width="9.28515625" bestFit="1" customWidth="1"/>
  </cols>
  <sheetData>
    <row r="1" spans="1:7" s="2" customFormat="1" x14ac:dyDescent="0.2">
      <c r="A1" s="2" t="s">
        <v>0</v>
      </c>
      <c r="C1" s="2" t="s">
        <v>1</v>
      </c>
      <c r="E1" s="2" t="s">
        <v>6</v>
      </c>
      <c r="F1" s="2" t="s">
        <v>13</v>
      </c>
      <c r="G1" s="2" t="s">
        <v>14</v>
      </c>
    </row>
    <row r="2" spans="1:7" x14ac:dyDescent="0.2">
      <c r="A2" s="5">
        <f ca="1">INT(1000000000*RAND()+1000000)</f>
        <v>435459131</v>
      </c>
      <c r="B2">
        <v>1</v>
      </c>
      <c r="C2" s="3" t="s">
        <v>3</v>
      </c>
      <c r="D2">
        <v>1</v>
      </c>
      <c r="E2" s="3" t="s">
        <v>7</v>
      </c>
      <c r="F2">
        <f ca="1">ROUND(INT(3500*RAND()+3000),-2)</f>
        <v>6400</v>
      </c>
      <c r="G2" s="4">
        <f ca="1">ROUND(1*RAND()+0.65,2)</f>
        <v>0.66</v>
      </c>
    </row>
    <row r="3" spans="1:7" x14ac:dyDescent="0.2">
      <c r="A3" s="5">
        <f t="shared" ref="A3:A33" ca="1" si="0">INT(1000000000*RAND()+1000000)</f>
        <v>324726228</v>
      </c>
      <c r="B3">
        <v>2</v>
      </c>
      <c r="C3" s="3" t="s">
        <v>4</v>
      </c>
      <c r="D3">
        <v>2</v>
      </c>
      <c r="E3" s="3" t="s">
        <v>8</v>
      </c>
      <c r="F3">
        <f ca="1">ROUND(INT(3000*RAND()+2300),-2)</f>
        <v>5300</v>
      </c>
      <c r="G3" s="4">
        <f ca="1">1*RAND()+0.65</f>
        <v>0.70409868772808548</v>
      </c>
    </row>
    <row r="4" spans="1:7" x14ac:dyDescent="0.2">
      <c r="A4" s="5">
        <f t="shared" ca="1" si="0"/>
        <v>203888510</v>
      </c>
      <c r="B4">
        <v>3</v>
      </c>
      <c r="C4" s="3" t="s">
        <v>2</v>
      </c>
      <c r="D4">
        <v>3</v>
      </c>
      <c r="E4" s="3" t="s">
        <v>9</v>
      </c>
      <c r="F4">
        <f ca="1">ROUND(INT(3500*RAND()+3000),-2)</f>
        <v>4100</v>
      </c>
      <c r="G4" s="4">
        <f ca="1">1*RAND()+0.65</f>
        <v>0.91461201287134519</v>
      </c>
    </row>
    <row r="5" spans="1:7" x14ac:dyDescent="0.2">
      <c r="A5" s="5">
        <f t="shared" ca="1" si="0"/>
        <v>562822109</v>
      </c>
      <c r="B5">
        <v>4</v>
      </c>
      <c r="C5" s="3" t="s">
        <v>5</v>
      </c>
      <c r="D5">
        <v>4</v>
      </c>
      <c r="E5" s="3" t="s">
        <v>11</v>
      </c>
      <c r="F5">
        <f ca="1">ROUND(INT(150*RAND()+200),-2)</f>
        <v>300</v>
      </c>
      <c r="G5" s="4">
        <f ca="1">1*RAND()+0.65</f>
        <v>1.5182225874566015</v>
      </c>
    </row>
    <row r="6" spans="1:7" x14ac:dyDescent="0.2">
      <c r="A6" s="5">
        <f t="shared" ca="1" si="0"/>
        <v>347475079</v>
      </c>
      <c r="D6">
        <v>5</v>
      </c>
      <c r="E6" s="3" t="s">
        <v>10</v>
      </c>
      <c r="F6">
        <f ca="1">ROUND(INT(3500*RAND()+3000),-2)</f>
        <v>4100</v>
      </c>
      <c r="G6" s="4">
        <f ca="1">1*RAND()+0.65</f>
        <v>1.6335189303576265</v>
      </c>
    </row>
    <row r="7" spans="1:7" x14ac:dyDescent="0.2">
      <c r="A7" s="5">
        <f t="shared" ca="1" si="0"/>
        <v>309836953</v>
      </c>
      <c r="D7">
        <v>6</v>
      </c>
      <c r="E7" s="3" t="s">
        <v>12</v>
      </c>
      <c r="F7">
        <f ca="1">ROUND(INT(1500*RAND()+1000),-2)</f>
        <v>2400</v>
      </c>
      <c r="G7" s="4">
        <f ca="1">1*RAND()+0.65</f>
        <v>1.319853950193949</v>
      </c>
    </row>
    <row r="8" spans="1:7" x14ac:dyDescent="0.2">
      <c r="A8" s="5">
        <f t="shared" ca="1" si="0"/>
        <v>821098461</v>
      </c>
    </row>
    <row r="9" spans="1:7" x14ac:dyDescent="0.2">
      <c r="A9" s="5">
        <f t="shared" ca="1" si="0"/>
        <v>305124538</v>
      </c>
    </row>
    <row r="10" spans="1:7" x14ac:dyDescent="0.2">
      <c r="A10" s="5">
        <f t="shared" ca="1" si="0"/>
        <v>252392473</v>
      </c>
    </row>
    <row r="11" spans="1:7" x14ac:dyDescent="0.2">
      <c r="A11" s="5">
        <f t="shared" ca="1" si="0"/>
        <v>962911182</v>
      </c>
    </row>
    <row r="12" spans="1:7" x14ac:dyDescent="0.2">
      <c r="A12" s="5">
        <f t="shared" ca="1" si="0"/>
        <v>72442077</v>
      </c>
    </row>
    <row r="13" spans="1:7" x14ac:dyDescent="0.2">
      <c r="A13" s="5">
        <f t="shared" ca="1" si="0"/>
        <v>728114979</v>
      </c>
    </row>
    <row r="14" spans="1:7" x14ac:dyDescent="0.2">
      <c r="A14" s="5">
        <f t="shared" ca="1" si="0"/>
        <v>789921487</v>
      </c>
    </row>
    <row r="15" spans="1:7" x14ac:dyDescent="0.2">
      <c r="A15" s="5">
        <f t="shared" ca="1" si="0"/>
        <v>594226649</v>
      </c>
    </row>
    <row r="16" spans="1:7" x14ac:dyDescent="0.2">
      <c r="A16" s="5">
        <f t="shared" ca="1" si="0"/>
        <v>853409533</v>
      </c>
    </row>
    <row r="17" spans="1:1" x14ac:dyDescent="0.2">
      <c r="A17" s="5">
        <f t="shared" ca="1" si="0"/>
        <v>153367879</v>
      </c>
    </row>
    <row r="18" spans="1:1" x14ac:dyDescent="0.2">
      <c r="A18" s="5">
        <f t="shared" ca="1" si="0"/>
        <v>921886987</v>
      </c>
    </row>
    <row r="19" spans="1:1" x14ac:dyDescent="0.2">
      <c r="A19" s="5">
        <f t="shared" ca="1" si="0"/>
        <v>874246704</v>
      </c>
    </row>
    <row r="20" spans="1:1" x14ac:dyDescent="0.2">
      <c r="A20" s="5">
        <f t="shared" ca="1" si="0"/>
        <v>430124958</v>
      </c>
    </row>
    <row r="21" spans="1:1" x14ac:dyDescent="0.2">
      <c r="A21" s="5">
        <f t="shared" ca="1" si="0"/>
        <v>945564253</v>
      </c>
    </row>
    <row r="22" spans="1:1" x14ac:dyDescent="0.2">
      <c r="A22" s="5">
        <f t="shared" ca="1" si="0"/>
        <v>764906563</v>
      </c>
    </row>
    <row r="23" spans="1:1" x14ac:dyDescent="0.2">
      <c r="A23" s="5">
        <f t="shared" ca="1" si="0"/>
        <v>988439070</v>
      </c>
    </row>
    <row r="24" spans="1:1" x14ac:dyDescent="0.2">
      <c r="A24" s="5">
        <f t="shared" ca="1" si="0"/>
        <v>531629200</v>
      </c>
    </row>
    <row r="25" spans="1:1" x14ac:dyDescent="0.2">
      <c r="A25" s="5">
        <f t="shared" ca="1" si="0"/>
        <v>643039287</v>
      </c>
    </row>
    <row r="26" spans="1:1" x14ac:dyDescent="0.2">
      <c r="A26" s="5">
        <f t="shared" ca="1" si="0"/>
        <v>6700108</v>
      </c>
    </row>
    <row r="27" spans="1:1" x14ac:dyDescent="0.2">
      <c r="A27" s="5">
        <f t="shared" ca="1" si="0"/>
        <v>196160618</v>
      </c>
    </row>
    <row r="28" spans="1:1" x14ac:dyDescent="0.2">
      <c r="A28" s="5">
        <f t="shared" ca="1" si="0"/>
        <v>302596724</v>
      </c>
    </row>
    <row r="29" spans="1:1" x14ac:dyDescent="0.2">
      <c r="A29" s="5">
        <f t="shared" ca="1" si="0"/>
        <v>714184322</v>
      </c>
    </row>
    <row r="30" spans="1:1" x14ac:dyDescent="0.2">
      <c r="A30" s="5">
        <f t="shared" ca="1" si="0"/>
        <v>935219665</v>
      </c>
    </row>
    <row r="31" spans="1:1" x14ac:dyDescent="0.2">
      <c r="A31" s="5">
        <f t="shared" ca="1" si="0"/>
        <v>692631196</v>
      </c>
    </row>
    <row r="32" spans="1:1" x14ac:dyDescent="0.2">
      <c r="A32" s="5">
        <f t="shared" ca="1" si="0"/>
        <v>570938155</v>
      </c>
    </row>
    <row r="33" spans="1:1" x14ac:dyDescent="0.2">
      <c r="A33" s="5">
        <f t="shared" ca="1" si="0"/>
        <v>310911407</v>
      </c>
    </row>
  </sheetData>
  <sortState ref="C2:C5">
    <sortCondition ref="C2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tabSelected="1" topLeftCell="A10" zoomScale="160" zoomScaleNormal="160" workbookViewId="0">
      <selection activeCell="G28" sqref="G28"/>
    </sheetView>
  </sheetViews>
  <sheetFormatPr defaultRowHeight="12.75" x14ac:dyDescent="0.2"/>
  <cols>
    <col min="1" max="1" width="11.5703125" bestFit="1" customWidth="1"/>
    <col min="2" max="2" width="10.85546875" bestFit="1" customWidth="1"/>
    <col min="3" max="3" width="14.140625" bestFit="1" customWidth="1"/>
    <col min="4" max="4" width="9.28515625" bestFit="1" customWidth="1"/>
    <col min="5" max="5" width="11.5703125" bestFit="1" customWidth="1"/>
    <col min="7" max="7" width="16.5703125" style="8" customWidth="1"/>
    <col min="8" max="8" width="8.42578125" bestFit="1" customWidth="1"/>
    <col min="9" max="9" width="8.85546875" bestFit="1" customWidth="1"/>
    <col min="10" max="10" width="10" bestFit="1" customWidth="1"/>
    <col min="11" max="11" width="8" bestFit="1" customWidth="1"/>
    <col min="12" max="12" width="12" bestFit="1" customWidth="1"/>
    <col min="13" max="13" width="14.140625" bestFit="1" customWidth="1"/>
  </cols>
  <sheetData>
    <row r="1" spans="1:13" x14ac:dyDescent="0.2">
      <c r="A1" s="6" t="s">
        <v>0</v>
      </c>
      <c r="B1" s="6" t="s">
        <v>1</v>
      </c>
      <c r="C1" s="6" t="s">
        <v>6</v>
      </c>
      <c r="D1" s="6" t="s">
        <v>13</v>
      </c>
      <c r="E1" s="6" t="s">
        <v>15</v>
      </c>
      <c r="G1" s="17" t="s">
        <v>14</v>
      </c>
      <c r="H1" s="17"/>
    </row>
    <row r="2" spans="1:13" x14ac:dyDescent="0.2">
      <c r="A2" s="7">
        <f ca="1">cikkszám!A2</f>
        <v>435459131</v>
      </c>
      <c r="B2" s="1" t="str">
        <f ca="1">VLOOKUP(INT(4*RAND()+1),cikkszám!$B$2:$C$5,2)</f>
        <v>Dél Zrt.</v>
      </c>
      <c r="C2" s="1" t="str">
        <f ca="1">VLOOKUP(INT(6*RAND()+1),cikkszám!$D$2:$F$7,2)</f>
        <v>röplabda</v>
      </c>
      <c r="D2" s="1">
        <f ca="1">VLOOKUP(C2,cikkszám!$E$2:$F$7,2)</f>
        <v>4100</v>
      </c>
      <c r="E2" s="1"/>
      <c r="G2" s="18" t="s">
        <v>7</v>
      </c>
      <c r="H2" s="19">
        <f ca="1">ROUND(1*RAND()+0.65,2)</f>
        <v>0.94</v>
      </c>
    </row>
    <row r="3" spans="1:13" x14ac:dyDescent="0.2">
      <c r="A3" s="7">
        <f ca="1">cikkszám!A3</f>
        <v>324726228</v>
      </c>
      <c r="B3" s="1" t="str">
        <f ca="1">VLOOKUP(INT(4*RAND()+1),cikkszám!$B$2:$C$5,2)</f>
        <v>Dél Zrt.</v>
      </c>
      <c r="C3" s="1" t="str">
        <f ca="1">VLOOKUP(INT(6*RAND()+1),cikkszám!$D$2:$F$7,2)</f>
        <v>squash labda</v>
      </c>
      <c r="D3" s="1">
        <f ca="1">VLOOKUP(C3,cikkszám!$E$2:$F$7,2)</f>
        <v>2400</v>
      </c>
      <c r="E3" s="1"/>
      <c r="G3" s="18" t="s">
        <v>8</v>
      </c>
      <c r="H3" s="19">
        <f t="shared" ref="H3:H7" ca="1" si="0">1*RAND()+0.65</f>
        <v>1.3628638380023395</v>
      </c>
    </row>
    <row r="4" spans="1:13" x14ac:dyDescent="0.2">
      <c r="A4" s="7">
        <f ca="1">cikkszám!A4</f>
        <v>203888510</v>
      </c>
      <c r="B4" s="1" t="str">
        <f ca="1">VLOOKUP(INT(4*RAND()+1),cikkszám!$B$2:$C$5,2)</f>
        <v>Nyugat Kft.</v>
      </c>
      <c r="C4" s="1" t="str">
        <f ca="1">VLOOKUP(INT(6*RAND()+1),cikkszám!$D$2:$F$7,2)</f>
        <v>focilabda</v>
      </c>
      <c r="D4" s="1">
        <f ca="1">VLOOKUP(C4,cikkszám!$E$2:$F$7,2)</f>
        <v>6400</v>
      </c>
      <c r="E4" s="1"/>
      <c r="G4" s="18" t="s">
        <v>9</v>
      </c>
      <c r="H4" s="19">
        <f t="shared" ca="1" si="0"/>
        <v>0.86810774224406617</v>
      </c>
    </row>
    <row r="5" spans="1:13" x14ac:dyDescent="0.2">
      <c r="A5" s="7">
        <f ca="1">cikkszám!A5</f>
        <v>562822109</v>
      </c>
      <c r="B5" s="1" t="str">
        <f ca="1">VLOOKUP(INT(4*RAND()+1),cikkszám!$B$2:$C$5,2)</f>
        <v>Dél Zrt.</v>
      </c>
      <c r="C5" s="1" t="str">
        <f ca="1">VLOOKUP(INT(6*RAND()+1),cikkszám!$D$2:$F$7,2)</f>
        <v>röplabda</v>
      </c>
      <c r="D5" s="1">
        <f ca="1">VLOOKUP(C5,cikkszám!$E$2:$F$7,2)</f>
        <v>4100</v>
      </c>
      <c r="E5" s="1"/>
      <c r="G5" s="18" t="s">
        <v>10</v>
      </c>
      <c r="H5" s="19">
        <f t="shared" ca="1" si="0"/>
        <v>1.3922990756845279</v>
      </c>
    </row>
    <row r="6" spans="1:13" x14ac:dyDescent="0.2">
      <c r="A6" s="7">
        <f ca="1">cikkszám!A6</f>
        <v>347475079</v>
      </c>
      <c r="B6" s="1" t="str">
        <f ca="1">VLOOKUP(INT(4*RAND()+1),cikkszám!$B$2:$C$5,2)</f>
        <v>Kelet Bt.</v>
      </c>
      <c r="C6" s="1" t="str">
        <f ca="1">VLOOKUP(INT(6*RAND()+1),cikkszám!$D$2:$F$7,2)</f>
        <v>kosárlabda</v>
      </c>
      <c r="D6" s="1">
        <f ca="1">VLOOKUP(C6,cikkszám!$E$2:$F$7,2)</f>
        <v>4100</v>
      </c>
      <c r="E6" s="1"/>
      <c r="G6" s="18" t="s">
        <v>12</v>
      </c>
      <c r="H6" s="19">
        <f t="shared" ca="1" si="0"/>
        <v>1.3812548460101921</v>
      </c>
    </row>
    <row r="7" spans="1:13" x14ac:dyDescent="0.2">
      <c r="A7" s="7">
        <f ca="1">cikkszám!A7</f>
        <v>309836953</v>
      </c>
      <c r="B7" s="1" t="str">
        <f ca="1">VLOOKUP(INT(4*RAND()+1),cikkszám!$B$2:$C$5,2)</f>
        <v>Észak Nyrt.</v>
      </c>
      <c r="C7" s="1" t="str">
        <f ca="1">VLOOKUP(INT(6*RAND()+1),cikkszám!$D$2:$F$7,2)</f>
        <v>ping-pong labda</v>
      </c>
      <c r="D7" s="1">
        <f ca="1">VLOOKUP(C7,cikkszám!$E$2:$F$7,2)</f>
        <v>300</v>
      </c>
      <c r="E7" s="1"/>
      <c r="G7" s="18" t="s">
        <v>11</v>
      </c>
      <c r="H7" s="19">
        <f t="shared" ca="1" si="0"/>
        <v>1.1908028964826105</v>
      </c>
    </row>
    <row r="8" spans="1:13" x14ac:dyDescent="0.2">
      <c r="A8" s="7">
        <f ca="1">cikkszám!A8</f>
        <v>821098461</v>
      </c>
      <c r="B8" s="1" t="str">
        <f ca="1">VLOOKUP(INT(4*RAND()+1),cikkszám!$B$2:$C$5,2)</f>
        <v>Nyugat Kft.</v>
      </c>
      <c r="C8" s="1" t="str">
        <f ca="1">VLOOKUP(INT(6*RAND()+1),cikkszám!$D$2:$F$7,2)</f>
        <v>kézilabda</v>
      </c>
      <c r="D8" s="1">
        <f ca="1">VLOOKUP(C8,cikkszám!$E$2:$F$7,2)</f>
        <v>5300</v>
      </c>
      <c r="E8" s="1"/>
      <c r="G8"/>
    </row>
    <row r="9" spans="1:13" x14ac:dyDescent="0.2">
      <c r="A9" s="7">
        <f ca="1">cikkszám!A9</f>
        <v>305124538</v>
      </c>
      <c r="B9" s="1" t="str">
        <f ca="1">VLOOKUP(INT(4*RAND()+1),cikkszám!$B$2:$C$5,2)</f>
        <v>Kelet Bt.</v>
      </c>
      <c r="C9" s="1" t="str">
        <f ca="1">VLOOKUP(INT(6*RAND()+1),cikkszám!$D$2:$F$7,2)</f>
        <v>kézilabda</v>
      </c>
      <c r="D9" s="1">
        <f ca="1">VLOOKUP(C9,cikkszám!$E$2:$F$7,2)</f>
        <v>5300</v>
      </c>
      <c r="E9" s="1"/>
      <c r="G9" s="9" t="s">
        <v>16</v>
      </c>
    </row>
    <row r="10" spans="1:13" x14ac:dyDescent="0.2">
      <c r="A10" s="7">
        <f ca="1">cikkszám!A10</f>
        <v>252392473</v>
      </c>
      <c r="B10" s="1" t="str">
        <f ca="1">VLOOKUP(INT(4*RAND()+1),cikkszám!$B$2:$C$5,2)</f>
        <v>Észak Nyrt.</v>
      </c>
      <c r="C10" s="1" t="str">
        <f ca="1">VLOOKUP(INT(6*RAND()+1),cikkszám!$D$2:$F$7,2)</f>
        <v>ping-pong labda</v>
      </c>
      <c r="D10" s="1">
        <f ca="1">VLOOKUP(C10,cikkszám!$E$2:$F$7,2)</f>
        <v>300</v>
      </c>
      <c r="E10" s="1"/>
      <c r="G10" s="11" t="s">
        <v>4</v>
      </c>
    </row>
    <row r="11" spans="1:13" x14ac:dyDescent="0.2">
      <c r="A11" s="7">
        <f ca="1">cikkszám!A11</f>
        <v>962911182</v>
      </c>
      <c r="B11" s="1" t="str">
        <f ca="1">VLOOKUP(INT(4*RAND()+1),cikkszám!$B$2:$C$5,2)</f>
        <v>Kelet Bt.</v>
      </c>
      <c r="C11" s="1" t="str">
        <f ca="1">VLOOKUP(INT(6*RAND()+1),cikkszám!$D$2:$F$7,2)</f>
        <v>röplabda</v>
      </c>
      <c r="D11" s="1">
        <f ca="1">VLOOKUP(C11,cikkszám!$E$2:$F$7,2)</f>
        <v>4100</v>
      </c>
      <c r="E11" s="1"/>
      <c r="G11" s="11" t="s">
        <v>2</v>
      </c>
    </row>
    <row r="12" spans="1:13" x14ac:dyDescent="0.2">
      <c r="A12" s="7">
        <f ca="1">cikkszám!A12</f>
        <v>72442077</v>
      </c>
      <c r="B12" s="1" t="str">
        <f ca="1">VLOOKUP(INT(4*RAND()+1),cikkszám!$B$2:$C$5,2)</f>
        <v>Dél Zrt.</v>
      </c>
      <c r="C12" s="1" t="str">
        <f ca="1">VLOOKUP(INT(6*RAND()+1),cikkszám!$D$2:$F$7,2)</f>
        <v>röplabda</v>
      </c>
      <c r="D12" s="1">
        <f ca="1">VLOOKUP(C12,cikkszám!$E$2:$F$7,2)</f>
        <v>4100</v>
      </c>
      <c r="E12" s="1"/>
      <c r="G12" s="11" t="s">
        <v>3</v>
      </c>
    </row>
    <row r="13" spans="1:13" x14ac:dyDescent="0.2">
      <c r="A13" s="7">
        <f ca="1">cikkszám!A13</f>
        <v>728114979</v>
      </c>
      <c r="B13" s="1" t="str">
        <f ca="1">VLOOKUP(INT(4*RAND()+1),cikkszám!$B$2:$C$5,2)</f>
        <v>Észak Nyrt.</v>
      </c>
      <c r="C13" s="1" t="str">
        <f ca="1">VLOOKUP(INT(6*RAND()+1),cikkszám!$D$2:$F$7,2)</f>
        <v>focilabda</v>
      </c>
      <c r="D13" s="1">
        <f ca="1">VLOOKUP(C13,cikkszám!$E$2:$F$7,2)</f>
        <v>6400</v>
      </c>
      <c r="E13" s="1"/>
      <c r="G13" s="11" t="s">
        <v>5</v>
      </c>
    </row>
    <row r="14" spans="1:13" x14ac:dyDescent="0.2">
      <c r="A14" s="7">
        <f ca="1">cikkszám!A14</f>
        <v>789921487</v>
      </c>
      <c r="B14" s="1" t="str">
        <f ca="1">VLOOKUP(INT(4*RAND()+1),cikkszám!$B$2:$C$5,2)</f>
        <v>Dél Zrt.</v>
      </c>
      <c r="C14" s="1" t="str">
        <f ca="1">VLOOKUP(INT(6*RAND()+1),cikkszám!$D$2:$F$7,2)</f>
        <v>focilabda</v>
      </c>
      <c r="D14" s="1">
        <f ca="1">VLOOKUP(C14,cikkszám!$E$2:$F$7,2)</f>
        <v>6400</v>
      </c>
      <c r="E14" s="1"/>
      <c r="G14" s="10" t="s">
        <v>17</v>
      </c>
    </row>
    <row r="15" spans="1:13" x14ac:dyDescent="0.2">
      <c r="A15" s="7">
        <f ca="1">cikkszám!A15</f>
        <v>594226649</v>
      </c>
      <c r="B15" s="1" t="str">
        <f ca="1">VLOOKUP(INT(4*RAND()+1),cikkszám!$B$2:$C$5,2)</f>
        <v>Kelet Bt.</v>
      </c>
      <c r="C15" s="1" t="str">
        <f ca="1">VLOOKUP(INT(6*RAND()+1),cikkszám!$D$2:$F$7,2)</f>
        <v>kosárlabda</v>
      </c>
      <c r="D15" s="1">
        <f ca="1">VLOOKUP(C15,cikkszám!$E$2:$F$7,2)</f>
        <v>4100</v>
      </c>
      <c r="E15" s="1"/>
    </row>
    <row r="16" spans="1:13" x14ac:dyDescent="0.2">
      <c r="A16" s="7">
        <f ca="1">cikkszám!A16</f>
        <v>853409533</v>
      </c>
      <c r="B16" s="1" t="str">
        <f ca="1">VLOOKUP(INT(4*RAND()+1),cikkszám!$B$2:$C$5,2)</f>
        <v>Dél Zrt.</v>
      </c>
      <c r="C16" s="1" t="str">
        <f ca="1">VLOOKUP(INT(6*RAND()+1),cikkszám!$D$2:$F$7,2)</f>
        <v>ping-pong labda</v>
      </c>
      <c r="D16" s="1">
        <f ca="1">VLOOKUP(C16,cikkszám!$E$2:$F$7,2)</f>
        <v>300</v>
      </c>
      <c r="E16" s="1"/>
      <c r="G16" s="12" t="s">
        <v>18</v>
      </c>
      <c r="H16" s="12"/>
      <c r="I16" s="12"/>
      <c r="J16" s="12"/>
      <c r="K16" s="12"/>
      <c r="L16" s="12"/>
      <c r="M16" s="12"/>
    </row>
    <row r="17" spans="1:13" x14ac:dyDescent="0.2">
      <c r="A17" s="7">
        <f ca="1">cikkszám!A17</f>
        <v>153367879</v>
      </c>
      <c r="B17" s="1" t="str">
        <f ca="1">VLOOKUP(INT(4*RAND()+1),cikkszám!$B$2:$C$5,2)</f>
        <v>Észak Nyrt.</v>
      </c>
      <c r="C17" s="1" t="str">
        <f ca="1">VLOOKUP(INT(6*RAND()+1),cikkszám!$D$2:$F$7,2)</f>
        <v>squash labda</v>
      </c>
      <c r="D17" s="1">
        <f ca="1">VLOOKUP(C17,cikkszám!$E$2:$F$7,2)</f>
        <v>2400</v>
      </c>
      <c r="E17" s="1"/>
      <c r="G17" s="13"/>
      <c r="H17" s="14" t="s">
        <v>7</v>
      </c>
      <c r="I17" s="14" t="s">
        <v>8</v>
      </c>
      <c r="J17" s="14" t="s">
        <v>9</v>
      </c>
      <c r="K17" s="14" t="s">
        <v>10</v>
      </c>
      <c r="L17" s="14" t="s">
        <v>12</v>
      </c>
      <c r="M17" s="14" t="s">
        <v>11</v>
      </c>
    </row>
    <row r="18" spans="1:13" x14ac:dyDescent="0.2">
      <c r="A18" s="7">
        <f ca="1">cikkszám!A18</f>
        <v>921886987</v>
      </c>
      <c r="B18" s="1" t="str">
        <f ca="1">VLOOKUP(INT(4*RAND()+1),cikkszám!$B$2:$C$5,2)</f>
        <v>Nyugat Kft.</v>
      </c>
      <c r="C18" s="1" t="str">
        <f ca="1">VLOOKUP(INT(6*RAND()+1),cikkszám!$D$2:$F$7,2)</f>
        <v>kézilabda</v>
      </c>
      <c r="D18" s="1">
        <f ca="1">VLOOKUP(C18,cikkszám!$E$2:$F$7,2)</f>
        <v>5300</v>
      </c>
      <c r="E18" s="1"/>
      <c r="G18" s="14" t="s">
        <v>4</v>
      </c>
      <c r="H18" s="15"/>
      <c r="I18" s="15"/>
      <c r="J18" s="15"/>
      <c r="K18" s="15"/>
      <c r="L18" s="15"/>
      <c r="M18" s="15"/>
    </row>
    <row r="19" spans="1:13" x14ac:dyDescent="0.2">
      <c r="A19" s="7">
        <f ca="1">cikkszám!A19</f>
        <v>874246704</v>
      </c>
      <c r="B19" s="1" t="str">
        <f ca="1">VLOOKUP(INT(4*RAND()+1),cikkszám!$B$2:$C$5,2)</f>
        <v>Kelet Bt.</v>
      </c>
      <c r="C19" s="1" t="str">
        <f ca="1">VLOOKUP(INT(6*RAND()+1),cikkszám!$D$2:$F$7,2)</f>
        <v>ping-pong labda</v>
      </c>
      <c r="D19" s="1">
        <f ca="1">VLOOKUP(C19,cikkszám!$E$2:$F$7,2)</f>
        <v>300</v>
      </c>
      <c r="E19" s="1"/>
      <c r="G19" s="14" t="s">
        <v>2</v>
      </c>
      <c r="H19" s="15"/>
      <c r="I19" s="15"/>
      <c r="J19" s="15"/>
      <c r="K19" s="15"/>
      <c r="L19" s="15"/>
      <c r="M19" s="15"/>
    </row>
    <row r="20" spans="1:13" x14ac:dyDescent="0.2">
      <c r="A20" s="7">
        <f ca="1">cikkszám!A20</f>
        <v>430124958</v>
      </c>
      <c r="B20" s="1" t="str">
        <f ca="1">VLOOKUP(INT(4*RAND()+1),cikkszám!$B$2:$C$5,2)</f>
        <v>Észak Nyrt.</v>
      </c>
      <c r="C20" s="1" t="str">
        <f ca="1">VLOOKUP(INT(6*RAND()+1),cikkszám!$D$2:$F$7,2)</f>
        <v>röplabda</v>
      </c>
      <c r="D20" s="1">
        <f ca="1">VLOOKUP(C20,cikkszám!$E$2:$F$7,2)</f>
        <v>4100</v>
      </c>
      <c r="E20" s="1"/>
      <c r="G20" s="14" t="s">
        <v>3</v>
      </c>
      <c r="H20" s="15"/>
      <c r="I20" s="15"/>
      <c r="J20" s="15"/>
      <c r="K20" s="15"/>
      <c r="L20" s="15"/>
      <c r="M20" s="15"/>
    </row>
    <row r="21" spans="1:13" x14ac:dyDescent="0.2">
      <c r="A21" s="7">
        <f ca="1">cikkszám!A21</f>
        <v>945564253</v>
      </c>
      <c r="B21" s="1" t="str">
        <f ca="1">VLOOKUP(INT(4*RAND()+1),cikkszám!$B$2:$C$5,2)</f>
        <v>Dél Zrt.</v>
      </c>
      <c r="C21" s="1" t="str">
        <f ca="1">VLOOKUP(INT(6*RAND()+1),cikkszám!$D$2:$F$7,2)</f>
        <v>kosárlabda</v>
      </c>
      <c r="D21" s="1">
        <f ca="1">VLOOKUP(C21,cikkszám!$E$2:$F$7,2)</f>
        <v>4100</v>
      </c>
      <c r="E21" s="1"/>
      <c r="G21" s="14" t="s">
        <v>5</v>
      </c>
      <c r="H21" s="15"/>
      <c r="I21" s="15"/>
      <c r="J21" s="15"/>
      <c r="K21" s="15"/>
      <c r="L21" s="15"/>
      <c r="M21" s="15"/>
    </row>
    <row r="22" spans="1:13" x14ac:dyDescent="0.2">
      <c r="A22" s="7">
        <f ca="1">cikkszám!A22</f>
        <v>764906563</v>
      </c>
      <c r="B22" s="1" t="str">
        <f ca="1">VLOOKUP(INT(4*RAND()+1),cikkszám!$B$2:$C$5,2)</f>
        <v>Észak Nyrt.</v>
      </c>
      <c r="C22" s="1" t="str">
        <f ca="1">VLOOKUP(INT(6*RAND()+1),cikkszám!$D$2:$F$7,2)</f>
        <v>ping-pong labda</v>
      </c>
      <c r="D22" s="1">
        <f ca="1">VLOOKUP(C22,cikkszám!$E$2:$F$7,2)</f>
        <v>300</v>
      </c>
      <c r="E22" s="1"/>
    </row>
    <row r="23" spans="1:13" x14ac:dyDescent="0.2">
      <c r="A23" s="7">
        <f ca="1">cikkszám!A23</f>
        <v>988439070</v>
      </c>
      <c r="B23" s="1" t="str">
        <f ca="1">VLOOKUP(INT(4*RAND()+1),cikkszám!$B$2:$C$5,2)</f>
        <v>Észak Nyrt.</v>
      </c>
      <c r="C23" s="1" t="str">
        <f ca="1">VLOOKUP(INT(6*RAND()+1),cikkszám!$D$2:$F$7,2)</f>
        <v>kézilabda</v>
      </c>
      <c r="D23" s="1">
        <f ca="1">VLOOKUP(C23,cikkszám!$E$2:$F$7,2)</f>
        <v>5300</v>
      </c>
      <c r="E23" s="1"/>
      <c r="G23" s="16" t="s">
        <v>19</v>
      </c>
    </row>
    <row r="24" spans="1:13" x14ac:dyDescent="0.2">
      <c r="A24" s="7">
        <f ca="1">cikkszám!A24</f>
        <v>531629200</v>
      </c>
      <c r="B24" s="1" t="str">
        <f ca="1">VLOOKUP(INT(4*RAND()+1),cikkszám!$B$2:$C$5,2)</f>
        <v>Észak Nyrt.</v>
      </c>
      <c r="C24" s="1" t="str">
        <f ca="1">VLOOKUP(INT(6*RAND()+1),cikkszám!$D$2:$F$7,2)</f>
        <v>squash labda</v>
      </c>
      <c r="D24" s="1">
        <f ca="1">VLOOKUP(C24,cikkszám!$E$2:$F$7,2)</f>
        <v>2400</v>
      </c>
      <c r="E24" s="1"/>
    </row>
    <row r="25" spans="1:13" x14ac:dyDescent="0.2">
      <c r="A25" s="7">
        <f ca="1">cikkszám!A25</f>
        <v>643039287</v>
      </c>
      <c r="B25" s="1" t="str">
        <f ca="1">VLOOKUP(INT(4*RAND()+1),cikkszám!$B$2:$C$5,2)</f>
        <v>Nyugat Kft.</v>
      </c>
      <c r="C25" s="1" t="str">
        <f ca="1">VLOOKUP(INT(6*RAND()+1),cikkszám!$D$2:$F$7,2)</f>
        <v>ping-pong labda</v>
      </c>
      <c r="D25" s="1">
        <f ca="1">VLOOKUP(C25,cikkszám!$E$2:$F$7,2)</f>
        <v>300</v>
      </c>
      <c r="E25" s="1"/>
    </row>
    <row r="26" spans="1:13" x14ac:dyDescent="0.2">
      <c r="A26" s="7">
        <f ca="1">cikkszám!A26</f>
        <v>6700108</v>
      </c>
      <c r="B26" s="1" t="str">
        <f ca="1">VLOOKUP(INT(4*RAND()+1),cikkszám!$B$2:$C$5,2)</f>
        <v>Észak Nyrt.</v>
      </c>
      <c r="C26" s="1" t="str">
        <f ca="1">VLOOKUP(INT(6*RAND()+1),cikkszám!$D$2:$F$7,2)</f>
        <v>ping-pong labda</v>
      </c>
      <c r="D26" s="1">
        <f ca="1">VLOOKUP(C26,cikkszám!$E$2:$F$7,2)</f>
        <v>300</v>
      </c>
      <c r="E26" s="1"/>
      <c r="G26" s="20" t="s">
        <v>20</v>
      </c>
    </row>
    <row r="27" spans="1:13" x14ac:dyDescent="0.2">
      <c r="A27" s="7">
        <f ca="1">cikkszám!A27</f>
        <v>196160618</v>
      </c>
      <c r="B27" s="1" t="str">
        <f ca="1">VLOOKUP(INT(4*RAND()+1),cikkszám!$B$2:$C$5,2)</f>
        <v>Nyugat Kft.</v>
      </c>
      <c r="C27" s="1" t="str">
        <f ca="1">VLOOKUP(INT(6*RAND()+1),cikkszám!$D$2:$F$7,2)</f>
        <v>focilabda</v>
      </c>
      <c r="D27" s="1">
        <f ca="1">VLOOKUP(C27,cikkszám!$E$2:$F$7,2)</f>
        <v>6400</v>
      </c>
      <c r="E27" s="1"/>
    </row>
    <row r="28" spans="1:13" x14ac:dyDescent="0.2">
      <c r="A28" s="7">
        <f ca="1">cikkszám!A28</f>
        <v>302596724</v>
      </c>
      <c r="B28" s="1" t="str">
        <f ca="1">VLOOKUP(INT(4*RAND()+1),cikkszám!$B$2:$C$5,2)</f>
        <v>Észak Nyrt.</v>
      </c>
      <c r="C28" s="1" t="str">
        <f ca="1">VLOOKUP(INT(6*RAND()+1),cikkszám!$D$2:$F$7,2)</f>
        <v>kosárlabda</v>
      </c>
      <c r="D28" s="1">
        <f ca="1">VLOOKUP(C28,cikkszám!$E$2:$F$7,2)</f>
        <v>4100</v>
      </c>
      <c r="E28" s="1"/>
    </row>
    <row r="29" spans="1:13" x14ac:dyDescent="0.2">
      <c r="A29" s="7">
        <f ca="1">cikkszám!A29</f>
        <v>714184322</v>
      </c>
      <c r="B29" s="1" t="str">
        <f ca="1">VLOOKUP(INT(4*RAND()+1),cikkszám!$B$2:$C$5,2)</f>
        <v>Kelet Bt.</v>
      </c>
      <c r="C29" s="1" t="str">
        <f ca="1">VLOOKUP(INT(6*RAND()+1),cikkszám!$D$2:$F$7,2)</f>
        <v>kézilabda</v>
      </c>
      <c r="D29" s="1">
        <f ca="1">VLOOKUP(C29,cikkszám!$E$2:$F$7,2)</f>
        <v>5300</v>
      </c>
      <c r="E29" s="1"/>
    </row>
    <row r="30" spans="1:13" x14ac:dyDescent="0.2">
      <c r="A30" s="7">
        <f ca="1">cikkszám!A30</f>
        <v>935219665</v>
      </c>
      <c r="B30" s="1" t="str">
        <f ca="1">VLOOKUP(INT(4*RAND()+1),cikkszám!$B$2:$C$5,2)</f>
        <v>Észak Nyrt.</v>
      </c>
      <c r="C30" s="1" t="str">
        <f ca="1">VLOOKUP(INT(6*RAND()+1),cikkszám!$D$2:$F$7,2)</f>
        <v>kézilabda</v>
      </c>
      <c r="D30" s="1">
        <f ca="1">VLOOKUP(C30,cikkszám!$E$2:$F$7,2)</f>
        <v>5300</v>
      </c>
      <c r="E30" s="1"/>
    </row>
    <row r="31" spans="1:13" x14ac:dyDescent="0.2">
      <c r="A31" s="7">
        <f ca="1">cikkszám!A31</f>
        <v>692631196</v>
      </c>
      <c r="B31" s="1" t="str">
        <f ca="1">VLOOKUP(INT(4*RAND()+1),cikkszám!$B$2:$C$5,2)</f>
        <v>Nyugat Kft.</v>
      </c>
      <c r="C31" s="1" t="str">
        <f ca="1">VLOOKUP(INT(6*RAND()+1),cikkszám!$D$2:$F$7,2)</f>
        <v>kosárlabda</v>
      </c>
      <c r="D31" s="1">
        <f ca="1">VLOOKUP(C31,cikkszám!$E$2:$F$7,2)</f>
        <v>4100</v>
      </c>
      <c r="E31" s="1"/>
    </row>
    <row r="32" spans="1:13" x14ac:dyDescent="0.2">
      <c r="A32" s="7">
        <f ca="1">cikkszám!A32</f>
        <v>570938155</v>
      </c>
      <c r="B32" s="1" t="str">
        <f ca="1">VLOOKUP(INT(4*RAND()+1),cikkszám!$B$2:$C$5,2)</f>
        <v>Nyugat Kft.</v>
      </c>
      <c r="C32" s="1" t="str">
        <f ca="1">VLOOKUP(INT(6*RAND()+1),cikkszám!$D$2:$F$7,2)</f>
        <v>kosárlabda</v>
      </c>
      <c r="D32" s="1">
        <f ca="1">VLOOKUP(C32,cikkszám!$E$2:$F$7,2)</f>
        <v>4100</v>
      </c>
      <c r="E32" s="1"/>
    </row>
    <row r="33" spans="1:5" x14ac:dyDescent="0.2">
      <c r="A33" s="7">
        <f ca="1">cikkszám!A33</f>
        <v>310911407</v>
      </c>
      <c r="B33" s="1" t="str">
        <f ca="1">VLOOKUP(INT(4*RAND()+1),cikkszám!$B$2:$C$5,2)</f>
        <v>Kelet Bt.</v>
      </c>
      <c r="C33" s="1" t="str">
        <f ca="1">VLOOKUP(INT(6*RAND()+1),cikkszám!$D$2:$F$7,2)</f>
        <v>kézilabda</v>
      </c>
      <c r="D33" s="1">
        <f ca="1">VLOOKUP(C33,cikkszám!$E$2:$F$7,2)</f>
        <v>5300</v>
      </c>
      <c r="E33" s="1"/>
    </row>
  </sheetData>
  <mergeCells count="2">
    <mergeCell ref="G1:H1"/>
    <mergeCell ref="G16:M1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cikkszám</vt:lpstr>
      <vt:lpstr>feladat</vt:lpstr>
    </vt:vector>
  </TitlesOfParts>
  <Company>e-SAFE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e-SAFE</dc:creator>
  <cp:lastModifiedBy>Juhász Tamás</cp:lastModifiedBy>
  <dcterms:created xsi:type="dcterms:W3CDTF">2006-06-22T08:07:04Z</dcterms:created>
  <dcterms:modified xsi:type="dcterms:W3CDTF">2018-12-03T14:24:53Z</dcterms:modified>
</cp:coreProperties>
</file>