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155" windowHeight="8520" activeTab="2"/>
  </bookViews>
  <sheets>
    <sheet name="index" sheetId="1" r:id="rId1"/>
    <sheet name="hol.van" sheetId="2" r:id="rId2"/>
    <sheet name="index-hol.van" sheetId="3" r:id="rId3"/>
  </sheets>
  <calcPr calcId="125725"/>
</workbook>
</file>

<file path=xl/calcChain.xml><?xml version="1.0" encoding="utf-8"?>
<calcChain xmlns="http://schemas.openxmlformats.org/spreadsheetml/2006/main">
  <c r="J7" i="2"/>
  <c r="E26" i="3"/>
  <c r="E23"/>
  <c r="H12"/>
  <c r="G12"/>
  <c r="H11"/>
  <c r="G11"/>
  <c r="H10"/>
  <c r="G10"/>
  <c r="H9"/>
  <c r="G9"/>
  <c r="H8"/>
  <c r="G8"/>
  <c r="H7"/>
  <c r="G7"/>
  <c r="H6"/>
  <c r="G6"/>
  <c r="H5"/>
  <c r="G5"/>
  <c r="H4"/>
  <c r="G4"/>
  <c r="H3"/>
  <c r="G3"/>
  <c r="H2"/>
  <c r="G2"/>
  <c r="J19" i="2"/>
  <c r="H6" i="1"/>
  <c r="H3"/>
</calcChain>
</file>

<file path=xl/sharedStrings.xml><?xml version="1.0" encoding="utf-8"?>
<sst xmlns="http://schemas.openxmlformats.org/spreadsheetml/2006/main" count="1074" uniqueCount="295">
  <si>
    <t>Forgalom-számlálás adatai</t>
  </si>
  <si>
    <t>Mérési idő</t>
  </si>
  <si>
    <t>Gyalogos</t>
  </si>
  <si>
    <t>Kerékpáros</t>
  </si>
  <si>
    <t>Autó</t>
  </si>
  <si>
    <t>Teherautó</t>
  </si>
  <si>
    <t>Egyéb</t>
  </si>
  <si>
    <t>8.30-8.45</t>
  </si>
  <si>
    <t>8.45-9.00</t>
  </si>
  <si>
    <t>9.00-9.15</t>
  </si>
  <si>
    <t>9.15-9.30</t>
  </si>
  <si>
    <t>9.30-9.45</t>
  </si>
  <si>
    <t>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</si>
  <si>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</si>
  <si>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</si>
  <si>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</si>
  <si>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</si>
  <si>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</si>
  <si>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</si>
  <si>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</si>
  <si>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</si>
  <si>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</si>
  <si>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</si>
  <si>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12.30-12.45</t>
  </si>
  <si>
    <t>12.45-13.00</t>
  </si>
  <si>
    <t>13.00-13.15</t>
  </si>
  <si>
    <t>13.15-13.30</t>
  </si>
  <si>
    <t>13.30-13.45</t>
  </si>
  <si>
    <t>13.45-14.00</t>
  </si>
  <si>
    <t>14.00-14.15</t>
  </si>
  <si>
    <t>14.15-14.30</t>
  </si>
  <si>
    <t>14.30-14.45</t>
  </si>
  <si>
    <t>14.45-15.00</t>
  </si>
  <si>
    <t>15.00-15.15</t>
  </si>
  <si>
    <t>15.15-15.30</t>
  </si>
  <si>
    <t>15.30-15.45</t>
  </si>
  <si>
    <t>15.45-16.00</t>
  </si>
  <si>
    <r>
      <t>=INDEX(</t>
    </r>
    <r>
      <rPr>
        <sz val="28"/>
        <color rgb="FF0070C0"/>
        <rFont val="Calibri"/>
        <family val="2"/>
        <charset val="238"/>
        <scheme val="minor"/>
      </rPr>
      <t>$A$2:$F$32</t>
    </r>
    <r>
      <rPr>
        <sz val="28"/>
        <color theme="1"/>
        <rFont val="Calibri"/>
        <family val="2"/>
        <charset val="238"/>
        <scheme val="minor"/>
      </rPr>
      <t>;6;2)</t>
    </r>
  </si>
  <si>
    <r>
      <t>=INDEX(</t>
    </r>
    <r>
      <rPr>
        <sz val="28"/>
        <color rgb="FF0070C0"/>
        <rFont val="Calibri"/>
        <family val="2"/>
        <charset val="238"/>
        <scheme val="minor"/>
      </rPr>
      <t>$A$2:$F$32</t>
    </r>
    <r>
      <rPr>
        <sz val="28"/>
        <color theme="1"/>
        <rFont val="Calibri"/>
        <family val="2"/>
        <charset val="238"/>
        <scheme val="minor"/>
      </rPr>
      <t>;3;4)</t>
    </r>
  </si>
  <si>
    <t>azonosító</t>
  </si>
  <si>
    <t>nem</t>
  </si>
  <si>
    <t>szül.dát.</t>
  </si>
  <si>
    <t>lakhely</t>
  </si>
  <si>
    <t>szem</t>
  </si>
  <si>
    <t>haj</t>
  </si>
  <si>
    <t>foglalk</t>
  </si>
  <si>
    <t>SKV-470560</t>
  </si>
  <si>
    <t>n</t>
  </si>
  <si>
    <t>Miskolc</t>
  </si>
  <si>
    <t>kék</t>
  </si>
  <si>
    <t>fekete</t>
  </si>
  <si>
    <t>takarító</t>
  </si>
  <si>
    <t>MTX-181086</t>
  </si>
  <si>
    <t>f</t>
  </si>
  <si>
    <t>Debrecen</t>
  </si>
  <si>
    <t>zöld</t>
  </si>
  <si>
    <t>raktáros</t>
  </si>
  <si>
    <t>QJI-126916</t>
  </si>
  <si>
    <t>Budapest</t>
  </si>
  <si>
    <t>vörös</t>
  </si>
  <si>
    <t>munkanélküli</t>
  </si>
  <si>
    <t>QQW-858444</t>
  </si>
  <si>
    <t>fogorvos</t>
  </si>
  <si>
    <t>ZPN-44054</t>
  </si>
  <si>
    <t>barna</t>
  </si>
  <si>
    <t>szőke</t>
  </si>
  <si>
    <t>katona</t>
  </si>
  <si>
    <t>YHG-417421</t>
  </si>
  <si>
    <t>Pécs</t>
  </si>
  <si>
    <t>sportoló</t>
  </si>
  <si>
    <t>RBZ-70191</t>
  </si>
  <si>
    <t>artista</t>
  </si>
  <si>
    <t>NYT-830052</t>
  </si>
  <si>
    <t>Győr</t>
  </si>
  <si>
    <t>orvos</t>
  </si>
  <si>
    <t>DVX-750489</t>
  </si>
  <si>
    <t>szabó</t>
  </si>
  <si>
    <t>TNQ-522229</t>
  </si>
  <si>
    <t>tanuló</t>
  </si>
  <si>
    <t>APA-575022</t>
  </si>
  <si>
    <t>gazdálkodó</t>
  </si>
  <si>
    <t>MEF-821456</t>
  </si>
  <si>
    <t>humorista</t>
  </si>
  <si>
    <t>SDG-345496</t>
  </si>
  <si>
    <t>Szeged</t>
  </si>
  <si>
    <t>IIR-499563</t>
  </si>
  <si>
    <t>eladó</t>
  </si>
  <si>
    <t>KLE-229325</t>
  </si>
  <si>
    <t>színész</t>
  </si>
  <si>
    <t>KJB-919306</t>
  </si>
  <si>
    <t>RLX-858847</t>
  </si>
  <si>
    <t>mérnök</t>
  </si>
  <si>
    <t>WBJ-536628</t>
  </si>
  <si>
    <t>KLF-441142</t>
  </si>
  <si>
    <t>tanár</t>
  </si>
  <si>
    <t>QEV-927873</t>
  </si>
  <si>
    <t>gépkezelő</t>
  </si>
  <si>
    <t>YLQ-546301</t>
  </si>
  <si>
    <t>programozó</t>
  </si>
  <si>
    <t>KKX-925132</t>
  </si>
  <si>
    <t>határőr</t>
  </si>
  <si>
    <t>WHQ-266056</t>
  </si>
  <si>
    <t>Nyíregyháza</t>
  </si>
  <si>
    <t>DZW-324671</t>
  </si>
  <si>
    <t>TWB-470028</t>
  </si>
  <si>
    <t>főiskolai hallgató</t>
  </si>
  <si>
    <t>IDV-402735</t>
  </si>
  <si>
    <t>LAQ-770479</t>
  </si>
  <si>
    <t>CKN-757122</t>
  </si>
  <si>
    <t>üzletkötő</t>
  </si>
  <si>
    <t>VHK-133154</t>
  </si>
  <si>
    <t>VAM-847616</t>
  </si>
  <si>
    <t>QBW-643643</t>
  </si>
  <si>
    <t>KEC-671794</t>
  </si>
  <si>
    <t>VRD-433458</t>
  </si>
  <si>
    <t>EXW-848043</t>
  </si>
  <si>
    <t>YST-600463</t>
  </si>
  <si>
    <t>IZK-121358</t>
  </si>
  <si>
    <t>BWG-294270</t>
  </si>
  <si>
    <t>FAV-728175</t>
  </si>
  <si>
    <t>pénztáros</t>
  </si>
  <si>
    <t>PYZ-525062</t>
  </si>
  <si>
    <t>egyetemi hallgató</t>
  </si>
  <si>
    <t>XBL-730716</t>
  </si>
  <si>
    <t>iparművész</t>
  </si>
  <si>
    <t>ONZ-246706</t>
  </si>
  <si>
    <t>CWE-611344</t>
  </si>
  <si>
    <t>FIJ-806665</t>
  </si>
  <si>
    <t>LRT-192190</t>
  </si>
  <si>
    <t>RXY-865643</t>
  </si>
  <si>
    <t>kőműves</t>
  </si>
  <si>
    <t>RPL-923486</t>
  </si>
  <si>
    <t>vállalkozó</t>
  </si>
  <si>
    <t>TRH-307416</t>
  </si>
  <si>
    <t>IOF-152083</t>
  </si>
  <si>
    <t>asztalos</t>
  </si>
  <si>
    <t>XAF-551976</t>
  </si>
  <si>
    <t>EPY-887868</t>
  </si>
  <si>
    <t>WEX-802582</t>
  </si>
  <si>
    <t>sebész</t>
  </si>
  <si>
    <t>JZH-495216</t>
  </si>
  <si>
    <t>SDZ-340395</t>
  </si>
  <si>
    <t>FTQ-611429</t>
  </si>
  <si>
    <t>tervező</t>
  </si>
  <si>
    <t>BBL-688181</t>
  </si>
  <si>
    <t>XJX-323599</t>
  </si>
  <si>
    <t>GMD-430008</t>
  </si>
  <si>
    <t>HCF-179050</t>
  </si>
  <si>
    <t>újságíró</t>
  </si>
  <si>
    <t>QCX-964010</t>
  </si>
  <si>
    <t>SSC-808240</t>
  </si>
  <si>
    <t>WCP-945235</t>
  </si>
  <si>
    <t>IFI-169250</t>
  </si>
  <si>
    <t>KHM-357942</t>
  </si>
  <si>
    <t>NQA-689355</t>
  </si>
  <si>
    <t>JSH-777062</t>
  </si>
  <si>
    <t>SIT-505829</t>
  </si>
  <si>
    <t>WOY-357042</t>
  </si>
  <si>
    <t>RRV-697468</t>
  </si>
  <si>
    <t>ALC-965135</t>
  </si>
  <si>
    <t>TPH-346653</t>
  </si>
  <si>
    <t>RJG-958170</t>
  </si>
  <si>
    <t>JNX-557288</t>
  </si>
  <si>
    <t>IME-76283</t>
  </si>
  <si>
    <t>JZA-368807</t>
  </si>
  <si>
    <t>GLB-204459</t>
  </si>
  <si>
    <t>gépkocsivezető</t>
  </si>
  <si>
    <t>EJH-11555</t>
  </si>
  <si>
    <t>RHS-288070</t>
  </si>
  <si>
    <t>IWQ-256466</t>
  </si>
  <si>
    <t>WMG-84840</t>
  </si>
  <si>
    <t>KDY-157540</t>
  </si>
  <si>
    <t>kertész</t>
  </si>
  <si>
    <t>KLL-426407</t>
  </si>
  <si>
    <t>rendőr</t>
  </si>
  <si>
    <t>WWO-405208</t>
  </si>
  <si>
    <t>SHO-242271</t>
  </si>
  <si>
    <t>NVB-265573</t>
  </si>
  <si>
    <t>JAB-936185</t>
  </si>
  <si>
    <t>MYC-423987</t>
  </si>
  <si>
    <t>EWT-753268</t>
  </si>
  <si>
    <t>BVC-677744</t>
  </si>
  <si>
    <t>IFF-431615</t>
  </si>
  <si>
    <t>ápoló</t>
  </si>
  <si>
    <t>CCS-574644</t>
  </si>
  <si>
    <t>autószerelő</t>
  </si>
  <si>
    <t>TVE-248244</t>
  </si>
  <si>
    <t>FTF-281747</t>
  </si>
  <si>
    <t>GRH-529478</t>
  </si>
  <si>
    <t>FHT-542949</t>
  </si>
  <si>
    <t>MEK-935388</t>
  </si>
  <si>
    <t>QXT-968597</t>
  </si>
  <si>
    <t>könyvelő</t>
  </si>
  <si>
    <t>XWO-353528</t>
  </si>
  <si>
    <t>FRN-676669</t>
  </si>
  <si>
    <t>TWM-142316</t>
  </si>
  <si>
    <t>VTJ-863108</t>
  </si>
  <si>
    <t>TEI-772092</t>
  </si>
  <si>
    <t>WDH-980238</t>
  </si>
  <si>
    <t>DHF-609421</t>
  </si>
  <si>
    <t>IJM-273497</t>
  </si>
  <si>
    <t>festő</t>
  </si>
  <si>
    <t>FXS-675147</t>
  </si>
  <si>
    <t>XKI-762696</t>
  </si>
  <si>
    <t>QTL-205743</t>
  </si>
  <si>
    <t>XDP-745295</t>
  </si>
  <si>
    <t>SYN-274866</t>
  </si>
  <si>
    <t>QAF-517745</t>
  </si>
  <si>
    <t>ZNW-797048</t>
  </si>
  <si>
    <t>AOY-552686</t>
  </si>
  <si>
    <t>DIJ-485275</t>
  </si>
  <si>
    <t>CAD-27699</t>
  </si>
  <si>
    <t>FSE-570725</t>
  </si>
  <si>
    <t>HDI-231559</t>
  </si>
  <si>
    <t>IXS-67909</t>
  </si>
  <si>
    <t>DXY-780617</t>
  </si>
  <si>
    <t>QED-354711</t>
  </si>
  <si>
    <t>XRV-935878</t>
  </si>
  <si>
    <t>LON-951332</t>
  </si>
  <si>
    <t>GQI-791435</t>
  </si>
  <si>
    <t>VWT-393570</t>
  </si>
  <si>
    <t>LPF-344711</t>
  </si>
  <si>
    <t>PWL-521125</t>
  </si>
  <si>
    <t>ENB-247713</t>
  </si>
  <si>
    <t>ZGM-483749</t>
  </si>
  <si>
    <t>CZL-49276</t>
  </si>
  <si>
    <t>DVA-364919</t>
  </si>
  <si>
    <t>CRR-357212</t>
  </si>
  <si>
    <t>JBQ-793229</t>
  </si>
  <si>
    <t>MQV-791070</t>
  </si>
  <si>
    <t>HKO-906187</t>
  </si>
  <si>
    <t>YFK-373443</t>
  </si>
  <si>
    <t>TWZ-81977</t>
  </si>
  <si>
    <t>HVR-788225</t>
  </si>
  <si>
    <t>JVY-12392</t>
  </si>
  <si>
    <t>VGT-210232</t>
  </si>
  <si>
    <t>VJH-492774</t>
  </si>
  <si>
    <t>SHY-360164</t>
  </si>
  <si>
    <t>JQD-564381</t>
  </si>
  <si>
    <t>ZZF-270988</t>
  </si>
  <si>
    <t>OHH-959536</t>
  </si>
  <si>
    <t>XOO-101374</t>
  </si>
  <si>
    <t>XZF-121320</t>
  </si>
  <si>
    <t>RWX-473035</t>
  </si>
  <si>
    <t>VLX-649802</t>
  </si>
  <si>
    <t>VIX-841512</t>
  </si>
  <si>
    <t>RIE-587671</t>
  </si>
  <si>
    <t>SXF-932069</t>
  </si>
  <si>
    <t>BRC-233418</t>
  </si>
  <si>
    <t>PFQ-724034</t>
  </si>
  <si>
    <t>taxis</t>
  </si>
  <si>
    <t>WHV-161519</t>
  </si>
  <si>
    <t>MHM-60779</t>
  </si>
  <si>
    <t>CDN-992426</t>
  </si>
  <si>
    <t>XOY-860944</t>
  </si>
  <si>
    <t>NQX-501116</t>
  </si>
  <si>
    <t>QCH-197985</t>
  </si>
  <si>
    <t>PFP-827972</t>
  </si>
  <si>
    <t>SNJ-358946</t>
  </si>
  <si>
    <t>KLO-822102</t>
  </si>
  <si>
    <t>BLS-858725</t>
  </si>
  <si>
    <t>Név</t>
  </si>
  <si>
    <t>Azonosító</t>
  </si>
  <si>
    <t>Helység</t>
  </si>
  <si>
    <t>Belépés</t>
  </si>
  <si>
    <t>Beosztás</t>
  </si>
  <si>
    <t>Neme</t>
  </si>
  <si>
    <t>Munka(v)iszony</t>
  </si>
  <si>
    <t>Helység2</t>
  </si>
  <si>
    <t>Sipka Béla</t>
  </si>
  <si>
    <t>4080-Hajdúnánás</t>
  </si>
  <si>
    <t>segédmunkás</t>
  </si>
  <si>
    <t>Nagy Balázs</t>
  </si>
  <si>
    <t>4400-Nyíregyháza</t>
  </si>
  <si>
    <t>Kiss Lujza</t>
  </si>
  <si>
    <t>4087-Hajdúdorog</t>
  </si>
  <si>
    <t>betanított munkás</t>
  </si>
  <si>
    <t>Közepes Balambér</t>
  </si>
  <si>
    <t>Szabó Klotild</t>
  </si>
  <si>
    <t>középvezető</t>
  </si>
  <si>
    <t>Kovács Matild</t>
  </si>
  <si>
    <t>felső vezető</t>
  </si>
  <si>
    <t>Soós István</t>
  </si>
  <si>
    <t>Hékás Kázmér</t>
  </si>
  <si>
    <t>Bugyuta Bogdán</t>
  </si>
  <si>
    <t>Vaszil Vera</t>
  </si>
  <si>
    <t>brigádvezető</t>
  </si>
  <si>
    <t>Fika Katalin</t>
  </si>
  <si>
    <t>Alapbér</t>
  </si>
  <si>
    <t>férfiak száma</t>
  </si>
  <si>
    <t>nők száma</t>
  </si>
  <si>
    <t>Hogy hívják a legrégebben a cégnél dolgozót?</t>
  </si>
  <si>
    <t>Hogy hívják a legújabban belépő dolgozót?</t>
  </si>
  <si>
    <t>Fizetés</t>
  </si>
  <si>
    <t>A cégnél eltöltött idő</t>
  </si>
</sst>
</file>

<file path=xl/styles.xml><?xml version="1.0" encoding="utf-8"?>
<styleSheet xmlns="http://schemas.openxmlformats.org/spreadsheetml/2006/main">
  <numFmts count="3">
    <numFmt numFmtId="44" formatCode="_-* #,##0.00\ &quot;HUF&quot;_-;\-* #,##0.00\ &quot;HUF&quot;_-;_-* &quot;-&quot;??\ &quot;HUF&quot;_-;_-@_-"/>
    <numFmt numFmtId="166" formatCode="_-* #,##0\ &quot;Ft&quot;_-;\-* #,##0\ &quot;Ft&quot;_-;_-* &quot;-&quot;??\ &quot;Ft&quot;_-;_-@_-"/>
    <numFmt numFmtId="167" formatCode="#,##0&quot; év&quot;"/>
  </numFmts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sz val="28"/>
      <color rgb="FF0070C0"/>
      <name val="Calibri"/>
      <family val="2"/>
      <charset val="238"/>
      <scheme val="minor"/>
    </font>
    <font>
      <b/>
      <sz val="10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 style="thick">
        <color rgb="FF0070C0"/>
      </right>
      <top/>
      <bottom/>
      <diagonal/>
    </border>
    <border>
      <left style="thick">
        <color rgb="FF0070C0"/>
      </left>
      <right style="thick">
        <color rgb="FF0070C0"/>
      </right>
      <top/>
      <bottom style="thick">
        <color rgb="FF0070C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7">
    <xf numFmtId="0" fontId="0" fillId="0" borderId="0" xfId="0"/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0" xfId="0" quotePrefix="1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4" fontId="0" fillId="0" borderId="0" xfId="0" applyNumberFormat="1" applyFill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166" fontId="0" fillId="0" borderId="1" xfId="1" applyNumberFormat="1" applyFont="1" applyBorder="1"/>
    <xf numFmtId="167" fontId="0" fillId="0" borderId="1" xfId="0" applyNumberFormat="1" applyBorder="1"/>
    <xf numFmtId="0" fontId="8" fillId="4" borderId="1" xfId="0" applyFont="1" applyFill="1" applyBorder="1" applyAlignment="1">
      <alignment horizontal="center"/>
    </xf>
    <xf numFmtId="0" fontId="0" fillId="4" borderId="1" xfId="0" applyFill="1" applyBorder="1"/>
    <xf numFmtId="166" fontId="0" fillId="4" borderId="1" xfId="1" applyNumberFormat="1" applyFont="1" applyFill="1" applyBorder="1"/>
    <xf numFmtId="0" fontId="0" fillId="5" borderId="1" xfId="0" applyFill="1" applyBorder="1"/>
    <xf numFmtId="9" fontId="0" fillId="5" borderId="1" xfId="2" applyFont="1" applyFill="1" applyBorder="1"/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14" fontId="0" fillId="3" borderId="0" xfId="0" applyNumberFormat="1" applyFill="1" applyAlignment="1">
      <alignment vertical="center"/>
    </xf>
  </cellXfs>
  <cellStyles count="3">
    <cellStyle name="Normál" xfId="0" builtinId="0"/>
    <cellStyle name="Pénznem" xfId="1" builtinId="4"/>
    <cellStyle name="Százalék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371477</xdr:colOff>
      <xdr:row>2</xdr:row>
      <xdr:rowOff>123825</xdr:rowOff>
    </xdr:from>
    <xdr:to>
      <xdr:col>7</xdr:col>
      <xdr:colOff>1047750</xdr:colOff>
      <xdr:row>3</xdr:row>
      <xdr:rowOff>123824</xdr:rowOff>
    </xdr:to>
    <xdr:cxnSp macro="">
      <xdr:nvCxnSpPr>
        <xdr:cNvPr id="3" name="Szögletes összekötő 2"/>
        <xdr:cNvCxnSpPr/>
      </xdr:nvCxnSpPr>
      <xdr:spPr>
        <a:xfrm rot="10800000" flipV="1">
          <a:off x="3105152" y="1352550"/>
          <a:ext cx="3143248" cy="238124"/>
        </a:xfrm>
        <a:prstGeom prst="bentConnector3">
          <a:avLst>
            <a:gd name="adj1" fmla="val 50000"/>
          </a:avLst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609601</xdr:colOff>
      <xdr:row>5</xdr:row>
      <xdr:rowOff>152400</xdr:rowOff>
    </xdr:from>
    <xdr:to>
      <xdr:col>7</xdr:col>
      <xdr:colOff>981076</xdr:colOff>
      <xdr:row>6</xdr:row>
      <xdr:rowOff>142875</xdr:rowOff>
    </xdr:to>
    <xdr:cxnSp macro="">
      <xdr:nvCxnSpPr>
        <xdr:cNvPr id="10" name="Szögletes összekötő 9"/>
        <xdr:cNvCxnSpPr/>
      </xdr:nvCxnSpPr>
      <xdr:spPr>
        <a:xfrm rot="10800000" flipV="1">
          <a:off x="1619251" y="2314575"/>
          <a:ext cx="4562475" cy="228600"/>
        </a:xfrm>
        <a:prstGeom prst="bentConnector3">
          <a:avLst>
            <a:gd name="adj1" fmla="val 50000"/>
          </a:avLst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600075</xdr:colOff>
      <xdr:row>23</xdr:row>
      <xdr:rowOff>190499</xdr:rowOff>
    </xdr:from>
    <xdr:to>
      <xdr:col>17</xdr:col>
      <xdr:colOff>76200</xdr:colOff>
      <xdr:row>29</xdr:row>
      <xdr:rowOff>9524</xdr:rowOff>
    </xdr:to>
    <xdr:sp macro="" textlink="">
      <xdr:nvSpPr>
        <xdr:cNvPr id="2" name="Szövegdoboz 1"/>
        <xdr:cNvSpPr txBox="1"/>
      </xdr:nvSpPr>
      <xdr:spPr>
        <a:xfrm>
          <a:off x="5581650" y="4619624"/>
          <a:ext cx="5200650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hu-HU" sz="2000"/>
            <a:t>A </a:t>
          </a:r>
          <a:r>
            <a:rPr lang="hu-HU" sz="2000" b="1"/>
            <a:t>HOL.VAN</a:t>
          </a:r>
          <a:r>
            <a:rPr lang="hu-HU" sz="2000"/>
            <a:t> függvény egy oszlopban</a:t>
          </a:r>
          <a:r>
            <a:rPr lang="hu-HU" sz="1400"/>
            <a:t> (vagy egy sorban)</a:t>
          </a:r>
          <a:r>
            <a:rPr lang="hu-HU" sz="2000"/>
            <a:t> a keresett </a:t>
          </a:r>
          <a:r>
            <a:rPr lang="hu-HU" sz="2000" baseline="0"/>
            <a:t>érték pozícióját adja vissza.</a:t>
          </a:r>
          <a:endParaRPr lang="hu-HU" sz="2000"/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16</xdr:col>
      <xdr:colOff>0</xdr:colOff>
      <xdr:row>5</xdr:row>
      <xdr:rowOff>9524</xdr:rowOff>
    </xdr:to>
    <xdr:sp macro="" textlink="">
      <xdr:nvSpPr>
        <xdr:cNvPr id="3" name="Szövegdoboz 2"/>
        <xdr:cNvSpPr txBox="1"/>
      </xdr:nvSpPr>
      <xdr:spPr>
        <a:xfrm>
          <a:off x="5600700" y="400050"/>
          <a:ext cx="4495800" cy="5714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hu-HU" sz="3200" b="1"/>
            <a:t>=HOL.VAN(</a:t>
          </a:r>
          <a:r>
            <a:rPr lang="hu-HU" sz="3200" b="1">
              <a:solidFill>
                <a:srgbClr val="FF0000"/>
              </a:solidFill>
            </a:rPr>
            <a:t>M7</a:t>
          </a:r>
          <a:r>
            <a:rPr lang="hu-HU" sz="3200" b="1"/>
            <a:t>;</a:t>
          </a:r>
          <a:r>
            <a:rPr lang="hu-HU" sz="3200" b="1">
              <a:solidFill>
                <a:srgbClr val="00B050"/>
              </a:solidFill>
            </a:rPr>
            <a:t>B5:H5</a:t>
          </a:r>
          <a:r>
            <a:rPr lang="hu-HU" sz="3200" b="1"/>
            <a:t>;0)</a:t>
          </a:r>
        </a:p>
      </xdr:txBody>
    </xdr:sp>
    <xdr:clientData/>
  </xdr:twoCellAnchor>
  <xdr:twoCellAnchor>
    <xdr:from>
      <xdr:col>8</xdr:col>
      <xdr:colOff>609599</xdr:colOff>
      <xdr:row>14</xdr:row>
      <xdr:rowOff>9525</xdr:rowOff>
    </xdr:from>
    <xdr:to>
      <xdr:col>16</xdr:col>
      <xdr:colOff>390525</xdr:colOff>
      <xdr:row>16</xdr:row>
      <xdr:rowOff>180975</xdr:rowOff>
    </xdr:to>
    <xdr:sp macro="" textlink="">
      <xdr:nvSpPr>
        <xdr:cNvPr id="4" name="Szövegdoboz 3"/>
        <xdr:cNvSpPr txBox="1"/>
      </xdr:nvSpPr>
      <xdr:spPr>
        <a:xfrm>
          <a:off x="5591174" y="2705100"/>
          <a:ext cx="4895851" cy="552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hu-HU" sz="3200" b="1"/>
            <a:t>=HOL.VAN(</a:t>
          </a:r>
          <a:r>
            <a:rPr lang="hu-HU" sz="3200" b="1">
              <a:solidFill>
                <a:srgbClr val="FF0000"/>
              </a:solidFill>
            </a:rPr>
            <a:t>M19</a:t>
          </a:r>
          <a:r>
            <a:rPr lang="hu-HU" sz="3200" b="1"/>
            <a:t>;</a:t>
          </a:r>
          <a:r>
            <a:rPr lang="hu-HU" sz="3200" b="1">
              <a:solidFill>
                <a:srgbClr val="0070C0"/>
              </a:solidFill>
            </a:rPr>
            <a:t>B2:B163</a:t>
          </a:r>
          <a:r>
            <a:rPr lang="hu-HU" sz="3200" b="1"/>
            <a:t>;0)</a:t>
          </a:r>
        </a:p>
      </xdr:txBody>
    </xdr:sp>
    <xdr:clientData/>
  </xdr:twoCellAnchor>
  <xdr:twoCellAnchor>
    <xdr:from>
      <xdr:col>1</xdr:col>
      <xdr:colOff>800100</xdr:colOff>
      <xdr:row>9</xdr:row>
      <xdr:rowOff>95253</xdr:rowOff>
    </xdr:from>
    <xdr:to>
      <xdr:col>9</xdr:col>
      <xdr:colOff>447675</xdr:colOff>
      <xdr:row>18</xdr:row>
      <xdr:rowOff>114301</xdr:rowOff>
    </xdr:to>
    <xdr:cxnSp macro="">
      <xdr:nvCxnSpPr>
        <xdr:cNvPr id="6" name="Szögletes összekötő 5"/>
        <xdr:cNvCxnSpPr/>
      </xdr:nvCxnSpPr>
      <xdr:spPr>
        <a:xfrm rot="10800000">
          <a:off x="1123950" y="1838328"/>
          <a:ext cx="4914900" cy="1743073"/>
        </a:xfrm>
        <a:prstGeom prst="bentConnector3">
          <a:avLst>
            <a:gd name="adj1" fmla="val 54070"/>
          </a:avLst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657225</xdr:colOff>
      <xdr:row>4</xdr:row>
      <xdr:rowOff>123826</xdr:rowOff>
    </xdr:from>
    <xdr:to>
      <xdr:col>9</xdr:col>
      <xdr:colOff>457200</xdr:colOff>
      <xdr:row>6</xdr:row>
      <xdr:rowOff>123826</xdr:rowOff>
    </xdr:to>
    <xdr:cxnSp macro="">
      <xdr:nvCxnSpPr>
        <xdr:cNvPr id="16" name="Szögletes összekötő 15"/>
        <xdr:cNvCxnSpPr/>
      </xdr:nvCxnSpPr>
      <xdr:spPr>
        <a:xfrm rot="10800000">
          <a:off x="2847975" y="895351"/>
          <a:ext cx="3200400" cy="390525"/>
        </a:xfrm>
        <a:prstGeom prst="bentConnector3">
          <a:avLst>
            <a:gd name="adj1" fmla="val 50000"/>
          </a:avLst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161926</xdr:colOff>
      <xdr:row>14</xdr:row>
      <xdr:rowOff>9525</xdr:rowOff>
    </xdr:from>
    <xdr:to>
      <xdr:col>13</xdr:col>
      <xdr:colOff>514350</xdr:colOff>
      <xdr:row>19</xdr:row>
      <xdr:rowOff>161925</xdr:rowOff>
    </xdr:to>
    <xdr:sp macro="" textlink="">
      <xdr:nvSpPr>
        <xdr:cNvPr id="2" name="Szövegdoboz 1"/>
        <xdr:cNvSpPr txBox="1"/>
      </xdr:nvSpPr>
      <xdr:spPr>
        <a:xfrm>
          <a:off x="2133601" y="2647950"/>
          <a:ext cx="8077199" cy="1104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hu-HU" sz="3200" b="1"/>
            <a:t>=INDEX($A$2:$I$12;</a:t>
          </a:r>
        </a:p>
        <a:p>
          <a:r>
            <a:rPr lang="hu-HU" sz="3200" b="1">
              <a:solidFill>
                <a:srgbClr val="00B050"/>
              </a:solidFill>
            </a:rPr>
            <a:t>HOL.VAN(</a:t>
          </a:r>
          <a:r>
            <a:rPr lang="hu-HU" sz="3200" b="1">
              <a:solidFill>
                <a:srgbClr val="0070C0"/>
              </a:solidFill>
            </a:rPr>
            <a:t>MIN($D$2:$D$12)</a:t>
          </a:r>
          <a:r>
            <a:rPr lang="hu-HU" sz="3200" b="1">
              <a:solidFill>
                <a:srgbClr val="00B050"/>
              </a:solidFill>
            </a:rPr>
            <a:t>;$D$2:$D$12;0)</a:t>
          </a:r>
          <a:r>
            <a:rPr lang="hu-HU" sz="3200" b="1"/>
            <a:t>;1)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zoomScaleNormal="100" workbookViewId="0">
      <selection sqref="A1:F1"/>
    </sheetView>
  </sheetViews>
  <sheetFormatPr defaultRowHeight="18.75"/>
  <cols>
    <col min="1" max="1" width="15.140625" style="2" bestFit="1" customWidth="1"/>
    <col min="2" max="2" width="11.5703125" style="2" bestFit="1" customWidth="1"/>
    <col min="3" max="3" width="14.28515625" style="2" bestFit="1" customWidth="1"/>
    <col min="4" max="4" width="6.85546875" style="2" bestFit="1" customWidth="1"/>
    <col min="5" max="5" width="13" style="2" bestFit="1" customWidth="1"/>
    <col min="6" max="6" width="8" style="2" bestFit="1" customWidth="1"/>
    <col min="7" max="7" width="9.140625" style="2"/>
    <col min="8" max="8" width="20.28515625" style="2" customWidth="1"/>
    <col min="9" max="16384" width="9.140625" style="2"/>
  </cols>
  <sheetData>
    <row r="1" spans="1:8" ht="60.75" customHeight="1">
      <c r="A1" s="1" t="s">
        <v>0</v>
      </c>
      <c r="B1" s="1"/>
      <c r="C1" s="1"/>
      <c r="D1" s="1"/>
      <c r="E1" s="1"/>
      <c r="F1" s="1"/>
    </row>
    <row r="2" spans="1:8" ht="3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H2" s="4" t="s">
        <v>38</v>
      </c>
    </row>
    <row r="3" spans="1:8">
      <c r="A3" s="5" t="s">
        <v>7</v>
      </c>
      <c r="B3" s="5">
        <v>95</v>
      </c>
      <c r="C3" s="5">
        <v>11</v>
      </c>
      <c r="D3" s="5">
        <v>80</v>
      </c>
      <c r="E3" s="5">
        <v>2</v>
      </c>
      <c r="F3" s="5">
        <v>1</v>
      </c>
      <c r="H3" s="7">
        <f>INDEX($A$2:$F$32,3,4)</f>
        <v>65</v>
      </c>
    </row>
    <row r="4" spans="1:8">
      <c r="A4" s="5" t="s">
        <v>8</v>
      </c>
      <c r="B4" s="5">
        <v>75</v>
      </c>
      <c r="C4" s="5">
        <v>10</v>
      </c>
      <c r="D4" s="6">
        <v>65</v>
      </c>
      <c r="E4" s="5">
        <v>1</v>
      </c>
      <c r="F4" s="5">
        <v>1</v>
      </c>
    </row>
    <row r="5" spans="1:8" ht="36">
      <c r="A5" s="5" t="s">
        <v>9</v>
      </c>
      <c r="B5" s="5">
        <v>90</v>
      </c>
      <c r="C5" s="5">
        <v>15</v>
      </c>
      <c r="D5" s="5">
        <v>50</v>
      </c>
      <c r="E5" s="5">
        <v>2</v>
      </c>
      <c r="F5" s="5">
        <v>0</v>
      </c>
      <c r="H5" s="4" t="s">
        <v>37</v>
      </c>
    </row>
    <row r="6" spans="1:8">
      <c r="A6" s="5" t="s">
        <v>10</v>
      </c>
      <c r="B6" s="5">
        <v>57</v>
      </c>
      <c r="C6" s="5">
        <v>12</v>
      </c>
      <c r="D6" s="5">
        <v>55</v>
      </c>
      <c r="E6" s="5">
        <v>1</v>
      </c>
      <c r="F6" s="5">
        <v>0</v>
      </c>
      <c r="H6" s="7">
        <f>INDEX($A$2:$F$32,6,2)</f>
        <v>105</v>
      </c>
    </row>
    <row r="7" spans="1:8">
      <c r="A7" s="5" t="s">
        <v>11</v>
      </c>
      <c r="B7" s="6">
        <v>105</v>
      </c>
      <c r="C7" s="5">
        <v>7</v>
      </c>
      <c r="D7" s="5">
        <v>125</v>
      </c>
      <c r="E7" s="5">
        <v>0</v>
      </c>
      <c r="F7" s="5">
        <v>1</v>
      </c>
    </row>
    <row r="8" spans="1:8">
      <c r="A8" s="5" t="s">
        <v>12</v>
      </c>
      <c r="B8" s="5">
        <v>45</v>
      </c>
      <c r="C8" s="5">
        <v>15</v>
      </c>
      <c r="D8" s="5">
        <v>55</v>
      </c>
      <c r="E8" s="5">
        <v>0</v>
      </c>
      <c r="F8" s="5">
        <v>0</v>
      </c>
    </row>
    <row r="9" spans="1:8">
      <c r="A9" s="5" t="s">
        <v>13</v>
      </c>
      <c r="B9" s="5">
        <v>75</v>
      </c>
      <c r="C9" s="5">
        <v>35</v>
      </c>
      <c r="D9" s="5">
        <v>50</v>
      </c>
      <c r="E9" s="5">
        <v>0</v>
      </c>
      <c r="F9" s="5">
        <v>0</v>
      </c>
    </row>
    <row r="10" spans="1:8">
      <c r="A10" s="5" t="s">
        <v>14</v>
      </c>
      <c r="B10" s="5">
        <v>75</v>
      </c>
      <c r="C10" s="5">
        <v>10</v>
      </c>
      <c r="D10" s="5">
        <v>40</v>
      </c>
      <c r="E10" s="5">
        <v>2</v>
      </c>
      <c r="F10" s="5">
        <v>1</v>
      </c>
    </row>
    <row r="11" spans="1:8">
      <c r="A11" s="5" t="s">
        <v>15</v>
      </c>
      <c r="B11" s="5">
        <v>45</v>
      </c>
      <c r="C11" s="5">
        <v>15</v>
      </c>
      <c r="D11" s="5">
        <v>30</v>
      </c>
      <c r="E11" s="5">
        <v>0</v>
      </c>
      <c r="F11" s="5">
        <v>3</v>
      </c>
    </row>
    <row r="12" spans="1:8">
      <c r="A12" s="5" t="s">
        <v>16</v>
      </c>
      <c r="B12" s="5">
        <v>50</v>
      </c>
      <c r="C12" s="5">
        <v>12</v>
      </c>
      <c r="D12" s="5">
        <v>60</v>
      </c>
      <c r="E12" s="5">
        <v>0</v>
      </c>
      <c r="F12" s="5">
        <v>4</v>
      </c>
    </row>
    <row r="13" spans="1:8">
      <c r="A13" s="5" t="s">
        <v>17</v>
      </c>
      <c r="B13" s="5">
        <v>55</v>
      </c>
      <c r="C13" s="5">
        <v>6</v>
      </c>
      <c r="D13" s="5">
        <v>60</v>
      </c>
      <c r="E13" s="5">
        <v>0</v>
      </c>
      <c r="F13" s="5">
        <v>3</v>
      </c>
    </row>
    <row r="14" spans="1:8">
      <c r="A14" s="5" t="s">
        <v>18</v>
      </c>
      <c r="B14" s="5">
        <v>36</v>
      </c>
      <c r="C14" s="5">
        <v>15</v>
      </c>
      <c r="D14" s="5">
        <v>55</v>
      </c>
      <c r="E14" s="5">
        <v>2</v>
      </c>
      <c r="F14" s="5">
        <v>2</v>
      </c>
    </row>
    <row r="15" spans="1:8">
      <c r="A15" s="5" t="s">
        <v>19</v>
      </c>
      <c r="B15" s="5">
        <v>32</v>
      </c>
      <c r="C15" s="5">
        <v>6</v>
      </c>
      <c r="D15" s="5">
        <v>48</v>
      </c>
      <c r="E15" s="5">
        <v>0</v>
      </c>
      <c r="F15" s="5">
        <v>2</v>
      </c>
    </row>
    <row r="16" spans="1:8">
      <c r="A16" s="5" t="s">
        <v>20</v>
      </c>
      <c r="B16" s="5">
        <v>80</v>
      </c>
      <c r="C16" s="5">
        <v>1</v>
      </c>
      <c r="D16" s="5">
        <v>46</v>
      </c>
      <c r="E16" s="5">
        <v>2</v>
      </c>
      <c r="F16" s="5">
        <v>3</v>
      </c>
    </row>
    <row r="17" spans="1:6">
      <c r="A17" s="5" t="s">
        <v>21</v>
      </c>
      <c r="B17" s="5">
        <v>40</v>
      </c>
      <c r="C17" s="5">
        <v>10</v>
      </c>
      <c r="D17" s="5">
        <v>75</v>
      </c>
      <c r="E17" s="5">
        <v>1</v>
      </c>
      <c r="F17" s="5">
        <v>2</v>
      </c>
    </row>
    <row r="18" spans="1:6">
      <c r="A18" s="5" t="s">
        <v>22</v>
      </c>
      <c r="B18" s="5">
        <v>46</v>
      </c>
      <c r="C18" s="5">
        <v>7</v>
      </c>
      <c r="D18" s="5">
        <v>80</v>
      </c>
      <c r="E18" s="5">
        <v>0</v>
      </c>
      <c r="F18" s="5">
        <v>1</v>
      </c>
    </row>
    <row r="19" spans="1:6">
      <c r="A19" s="5" t="s">
        <v>23</v>
      </c>
      <c r="B19" s="5">
        <v>40</v>
      </c>
      <c r="C19" s="5">
        <v>7</v>
      </c>
      <c r="D19" s="5">
        <v>100</v>
      </c>
      <c r="E19" s="5">
        <v>1</v>
      </c>
      <c r="F19" s="5">
        <v>1</v>
      </c>
    </row>
    <row r="20" spans="1:6">
      <c r="A20" s="5" t="s">
        <v>24</v>
      </c>
      <c r="B20" s="5">
        <v>40</v>
      </c>
      <c r="C20" s="5">
        <v>15</v>
      </c>
      <c r="D20" s="5">
        <v>85</v>
      </c>
      <c r="E20" s="5">
        <v>1</v>
      </c>
      <c r="F20" s="5">
        <v>1</v>
      </c>
    </row>
    <row r="21" spans="1:6">
      <c r="A21" s="5" t="s">
        <v>25</v>
      </c>
      <c r="B21" s="5">
        <v>59</v>
      </c>
      <c r="C21" s="5">
        <v>6</v>
      </c>
      <c r="D21" s="5">
        <v>40</v>
      </c>
      <c r="E21" s="5">
        <v>2</v>
      </c>
      <c r="F21" s="5">
        <v>3</v>
      </c>
    </row>
    <row r="22" spans="1:6">
      <c r="A22" s="5" t="s">
        <v>26</v>
      </c>
      <c r="B22" s="5">
        <v>66</v>
      </c>
      <c r="C22" s="5">
        <v>4</v>
      </c>
      <c r="D22" s="5">
        <v>53</v>
      </c>
      <c r="E22" s="5">
        <v>2</v>
      </c>
      <c r="F22" s="5">
        <v>5</v>
      </c>
    </row>
    <row r="23" spans="1:6">
      <c r="A23" s="5" t="s">
        <v>27</v>
      </c>
      <c r="B23" s="5">
        <v>55</v>
      </c>
      <c r="C23" s="5">
        <v>10</v>
      </c>
      <c r="D23" s="5">
        <v>55</v>
      </c>
      <c r="E23" s="5">
        <v>0</v>
      </c>
      <c r="F23" s="5">
        <v>10</v>
      </c>
    </row>
    <row r="24" spans="1:6">
      <c r="A24" s="5" t="s">
        <v>28</v>
      </c>
      <c r="B24" s="5">
        <v>37</v>
      </c>
      <c r="C24" s="5">
        <v>12</v>
      </c>
      <c r="D24" s="5">
        <v>55</v>
      </c>
      <c r="E24" s="5">
        <v>0</v>
      </c>
      <c r="F24" s="5">
        <v>1</v>
      </c>
    </row>
    <row r="25" spans="1:6">
      <c r="A25" s="5" t="s">
        <v>29</v>
      </c>
      <c r="B25" s="5">
        <v>44</v>
      </c>
      <c r="C25" s="5">
        <v>8</v>
      </c>
      <c r="D25" s="5">
        <v>57</v>
      </c>
      <c r="E25" s="5">
        <v>1</v>
      </c>
      <c r="F25" s="5">
        <v>0</v>
      </c>
    </row>
    <row r="26" spans="1:6">
      <c r="A26" s="5" t="s">
        <v>30</v>
      </c>
      <c r="B26" s="5">
        <v>30</v>
      </c>
      <c r="C26" s="5">
        <v>7</v>
      </c>
      <c r="D26" s="5">
        <v>50</v>
      </c>
      <c r="E26" s="5">
        <v>0</v>
      </c>
      <c r="F26" s="5">
        <v>2</v>
      </c>
    </row>
    <row r="27" spans="1:6">
      <c r="A27" s="5" t="s">
        <v>31</v>
      </c>
      <c r="B27" s="5">
        <v>55</v>
      </c>
      <c r="C27" s="5">
        <v>14</v>
      </c>
      <c r="D27" s="5">
        <v>60</v>
      </c>
      <c r="E27" s="5">
        <v>2</v>
      </c>
      <c r="F27" s="5">
        <v>5</v>
      </c>
    </row>
    <row r="28" spans="1:6">
      <c r="A28" s="5" t="s">
        <v>32</v>
      </c>
      <c r="B28" s="5">
        <v>24</v>
      </c>
      <c r="C28" s="5">
        <v>8</v>
      </c>
      <c r="D28" s="5">
        <v>63</v>
      </c>
      <c r="E28" s="5">
        <v>0</v>
      </c>
      <c r="F28" s="5">
        <v>2</v>
      </c>
    </row>
    <row r="29" spans="1:6">
      <c r="A29" s="5" t="s">
        <v>33</v>
      </c>
      <c r="B29" s="5">
        <v>33</v>
      </c>
      <c r="C29" s="5">
        <v>10</v>
      </c>
      <c r="D29" s="5">
        <v>42</v>
      </c>
      <c r="E29" s="5">
        <v>1</v>
      </c>
      <c r="F29" s="5">
        <v>1</v>
      </c>
    </row>
    <row r="30" spans="1:6">
      <c r="A30" s="5" t="s">
        <v>34</v>
      </c>
      <c r="B30" s="5">
        <v>43</v>
      </c>
      <c r="C30" s="5">
        <v>13</v>
      </c>
      <c r="D30" s="5">
        <v>37</v>
      </c>
      <c r="E30" s="5">
        <v>0</v>
      </c>
      <c r="F30" s="5">
        <v>2</v>
      </c>
    </row>
    <row r="31" spans="1:6">
      <c r="A31" s="5" t="s">
        <v>35</v>
      </c>
      <c r="B31" s="5">
        <v>45</v>
      </c>
      <c r="C31" s="5">
        <v>10</v>
      </c>
      <c r="D31" s="5">
        <v>60</v>
      </c>
      <c r="E31" s="5">
        <v>1</v>
      </c>
      <c r="F31" s="5">
        <v>3</v>
      </c>
    </row>
    <row r="32" spans="1:6">
      <c r="A32" s="5" t="s">
        <v>36</v>
      </c>
      <c r="B32" s="5">
        <v>77</v>
      </c>
      <c r="C32" s="5">
        <v>22</v>
      </c>
      <c r="D32" s="5">
        <v>51</v>
      </c>
      <c r="E32" s="5">
        <v>0</v>
      </c>
      <c r="F32" s="5">
        <v>0</v>
      </c>
    </row>
  </sheetData>
  <mergeCells count="1">
    <mergeCell ref="A1:F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64"/>
  <sheetViews>
    <sheetView workbookViewId="0">
      <selection activeCell="I11" sqref="I11"/>
    </sheetView>
  </sheetViews>
  <sheetFormatPr defaultRowHeight="15"/>
  <cols>
    <col min="1" max="1" width="4.85546875" style="8" customWidth="1"/>
    <col min="2" max="2" width="12.85546875" style="8" bestFit="1" customWidth="1"/>
    <col min="3" max="3" width="5" style="8" bestFit="1" customWidth="1"/>
    <col min="4" max="4" width="10.140625" style="8" bestFit="1" customWidth="1"/>
    <col min="5" max="5" width="11.7109375" style="8" bestFit="1" customWidth="1"/>
    <col min="6" max="6" width="6" style="8" bestFit="1" customWidth="1"/>
    <col min="7" max="7" width="6.85546875" style="8" bestFit="1" customWidth="1"/>
    <col min="8" max="8" width="17.28515625" style="8" bestFit="1" customWidth="1"/>
    <col min="9" max="9" width="9.140625" style="8"/>
    <col min="10" max="10" width="10.42578125" style="8" bestFit="1" customWidth="1"/>
    <col min="11" max="12" width="9.140625" style="8"/>
    <col min="13" max="13" width="11.42578125" style="8" bestFit="1" customWidth="1"/>
    <col min="14" max="16384" width="9.140625" style="8"/>
  </cols>
  <sheetData>
    <row r="1" spans="2:13" ht="15.75" thickBot="1">
      <c r="B1" s="10" t="s">
        <v>39</v>
      </c>
      <c r="C1" s="10" t="s">
        <v>40</v>
      </c>
      <c r="D1" s="10" t="s">
        <v>41</v>
      </c>
      <c r="E1" s="10" t="s">
        <v>42</v>
      </c>
      <c r="F1" s="10" t="s">
        <v>43</v>
      </c>
      <c r="G1" s="10" t="s">
        <v>44</v>
      </c>
      <c r="H1" s="10" t="s">
        <v>45</v>
      </c>
    </row>
    <row r="2" spans="2:13" ht="15" customHeight="1" thickTop="1">
      <c r="B2" s="11" t="s">
        <v>46</v>
      </c>
      <c r="C2" s="8" t="s">
        <v>47</v>
      </c>
      <c r="D2" s="9">
        <v>28849</v>
      </c>
      <c r="E2" s="15" t="s">
        <v>48</v>
      </c>
      <c r="F2" s="8" t="s">
        <v>49</v>
      </c>
      <c r="G2" s="8" t="s">
        <v>50</v>
      </c>
      <c r="H2" s="8" t="s">
        <v>51</v>
      </c>
      <c r="J2" s="4"/>
    </row>
    <row r="3" spans="2:13">
      <c r="B3" s="12" t="s">
        <v>52</v>
      </c>
      <c r="C3" s="8" t="s">
        <v>53</v>
      </c>
      <c r="D3" s="9">
        <v>31459</v>
      </c>
      <c r="E3" s="15" t="s">
        <v>54</v>
      </c>
      <c r="F3" s="8" t="s">
        <v>55</v>
      </c>
      <c r="G3" s="8" t="s">
        <v>50</v>
      </c>
      <c r="H3" s="8" t="s">
        <v>56</v>
      </c>
    </row>
    <row r="4" spans="2:13">
      <c r="B4" s="12" t="s">
        <v>57</v>
      </c>
      <c r="C4" s="8" t="s">
        <v>47</v>
      </c>
      <c r="D4" s="9">
        <v>24981</v>
      </c>
      <c r="E4" s="15" t="s">
        <v>58</v>
      </c>
      <c r="F4" s="8" t="s">
        <v>55</v>
      </c>
      <c r="G4" s="8" t="s">
        <v>59</v>
      </c>
      <c r="H4" s="8" t="s">
        <v>60</v>
      </c>
    </row>
    <row r="5" spans="2:13">
      <c r="B5" s="17" t="s">
        <v>61</v>
      </c>
      <c r="C5" s="35" t="s">
        <v>53</v>
      </c>
      <c r="D5" s="36">
        <v>32421</v>
      </c>
      <c r="E5" s="16" t="s">
        <v>48</v>
      </c>
      <c r="F5" s="35" t="s">
        <v>55</v>
      </c>
      <c r="G5" s="35" t="s">
        <v>50</v>
      </c>
      <c r="H5" s="35" t="s">
        <v>62</v>
      </c>
    </row>
    <row r="6" spans="2:13" ht="15.75" thickBot="1">
      <c r="B6" s="12" t="s">
        <v>63</v>
      </c>
      <c r="C6" s="8" t="s">
        <v>53</v>
      </c>
      <c r="D6" s="9">
        <v>28652</v>
      </c>
      <c r="E6" s="15" t="s">
        <v>58</v>
      </c>
      <c r="F6" s="8" t="s">
        <v>64</v>
      </c>
      <c r="G6" s="8" t="s">
        <v>65</v>
      </c>
      <c r="H6" s="8" t="s">
        <v>66</v>
      </c>
    </row>
    <row r="7" spans="2:13" ht="15.75" thickBot="1">
      <c r="B7" s="19" t="s">
        <v>67</v>
      </c>
      <c r="C7" s="20" t="s">
        <v>47</v>
      </c>
      <c r="D7" s="21">
        <v>33049</v>
      </c>
      <c r="E7" s="20" t="s">
        <v>68</v>
      </c>
      <c r="F7" s="20" t="s">
        <v>55</v>
      </c>
      <c r="G7" s="20" t="s">
        <v>50</v>
      </c>
      <c r="H7" s="20" t="s">
        <v>69</v>
      </c>
      <c r="J7" s="14">
        <f>MATCH(M7,B5:H5,0)</f>
        <v>4</v>
      </c>
      <c r="M7" s="18" t="s">
        <v>48</v>
      </c>
    </row>
    <row r="8" spans="2:13">
      <c r="B8" s="12" t="s">
        <v>70</v>
      </c>
      <c r="C8" s="8" t="s">
        <v>47</v>
      </c>
      <c r="D8" s="9">
        <v>31167</v>
      </c>
      <c r="E8" s="15" t="s">
        <v>48</v>
      </c>
      <c r="F8" s="8" t="s">
        <v>55</v>
      </c>
      <c r="G8" s="8" t="s">
        <v>65</v>
      </c>
      <c r="H8" s="8" t="s">
        <v>71</v>
      </c>
    </row>
    <row r="9" spans="2:13">
      <c r="B9" s="12" t="s">
        <v>72</v>
      </c>
      <c r="C9" s="8" t="s">
        <v>53</v>
      </c>
      <c r="D9" s="9">
        <v>26520</v>
      </c>
      <c r="E9" s="15" t="s">
        <v>73</v>
      </c>
      <c r="F9" s="8" t="s">
        <v>55</v>
      </c>
      <c r="G9" s="8" t="s">
        <v>59</v>
      </c>
      <c r="H9" s="8" t="s">
        <v>74</v>
      </c>
    </row>
    <row r="10" spans="2:13">
      <c r="B10" s="12" t="s">
        <v>75</v>
      </c>
      <c r="C10" s="8" t="s">
        <v>53</v>
      </c>
      <c r="D10" s="9">
        <v>28139</v>
      </c>
      <c r="E10" s="15" t="s">
        <v>58</v>
      </c>
      <c r="F10" s="8" t="s">
        <v>49</v>
      </c>
      <c r="G10" s="8" t="s">
        <v>65</v>
      </c>
      <c r="H10" s="8" t="s">
        <v>76</v>
      </c>
    </row>
    <row r="11" spans="2:13">
      <c r="B11" s="12" t="s">
        <v>77</v>
      </c>
      <c r="C11" s="8" t="s">
        <v>47</v>
      </c>
      <c r="D11" s="9">
        <v>30489</v>
      </c>
      <c r="E11" s="15" t="s">
        <v>48</v>
      </c>
      <c r="F11" s="8" t="s">
        <v>64</v>
      </c>
      <c r="G11" s="8" t="s">
        <v>50</v>
      </c>
      <c r="H11" s="8" t="s">
        <v>78</v>
      </c>
    </row>
    <row r="12" spans="2:13">
      <c r="B12" s="12" t="s">
        <v>79</v>
      </c>
      <c r="C12" s="8" t="s">
        <v>53</v>
      </c>
      <c r="D12" s="9">
        <v>31254</v>
      </c>
      <c r="E12" s="15" t="s">
        <v>73</v>
      </c>
      <c r="F12" s="8" t="s">
        <v>55</v>
      </c>
      <c r="G12" s="8" t="s">
        <v>50</v>
      </c>
      <c r="H12" s="8" t="s">
        <v>80</v>
      </c>
    </row>
    <row r="13" spans="2:13">
      <c r="B13" s="12" t="s">
        <v>81</v>
      </c>
      <c r="C13" s="8" t="s">
        <v>53</v>
      </c>
      <c r="D13" s="9">
        <v>29526</v>
      </c>
      <c r="E13" s="15" t="s">
        <v>54</v>
      </c>
      <c r="F13" s="8" t="s">
        <v>64</v>
      </c>
      <c r="G13" s="8" t="s">
        <v>50</v>
      </c>
      <c r="H13" s="8" t="s">
        <v>82</v>
      </c>
    </row>
    <row r="14" spans="2:13">
      <c r="B14" s="12" t="s">
        <v>83</v>
      </c>
      <c r="C14" s="8" t="s">
        <v>53</v>
      </c>
      <c r="D14" s="9">
        <v>32779</v>
      </c>
      <c r="E14" s="15" t="s">
        <v>84</v>
      </c>
      <c r="F14" s="8" t="s">
        <v>55</v>
      </c>
      <c r="G14" s="8" t="s">
        <v>50</v>
      </c>
      <c r="H14" s="8" t="s">
        <v>80</v>
      </c>
    </row>
    <row r="15" spans="2:13">
      <c r="B15" s="12" t="s">
        <v>85</v>
      </c>
      <c r="C15" s="8" t="s">
        <v>53</v>
      </c>
      <c r="D15" s="9">
        <v>27835</v>
      </c>
      <c r="E15" s="15" t="s">
        <v>58</v>
      </c>
      <c r="F15" s="8" t="s">
        <v>64</v>
      </c>
      <c r="G15" s="8" t="s">
        <v>65</v>
      </c>
      <c r="H15" s="8" t="s">
        <v>86</v>
      </c>
    </row>
    <row r="16" spans="2:13">
      <c r="B16" s="12" t="s">
        <v>87</v>
      </c>
      <c r="C16" s="8" t="s">
        <v>53</v>
      </c>
      <c r="D16" s="9">
        <v>24267</v>
      </c>
      <c r="E16" s="15" t="s">
        <v>84</v>
      </c>
      <c r="F16" s="8" t="s">
        <v>55</v>
      </c>
      <c r="G16" s="8" t="s">
        <v>59</v>
      </c>
      <c r="H16" s="8" t="s">
        <v>88</v>
      </c>
    </row>
    <row r="17" spans="2:13">
      <c r="B17" s="12" t="s">
        <v>89</v>
      </c>
      <c r="C17" s="8" t="s">
        <v>53</v>
      </c>
      <c r="D17" s="9">
        <v>28082</v>
      </c>
      <c r="E17" s="15" t="s">
        <v>54</v>
      </c>
      <c r="F17" s="8" t="s">
        <v>49</v>
      </c>
      <c r="G17" s="8" t="s">
        <v>65</v>
      </c>
      <c r="H17" s="8" t="s">
        <v>71</v>
      </c>
    </row>
    <row r="18" spans="2:13" ht="15.75" thickBot="1">
      <c r="B18" s="12" t="s">
        <v>90</v>
      </c>
      <c r="C18" s="8" t="s">
        <v>47</v>
      </c>
      <c r="D18" s="9">
        <v>28104</v>
      </c>
      <c r="E18" s="15" t="s">
        <v>68</v>
      </c>
      <c r="F18" s="8" t="s">
        <v>64</v>
      </c>
      <c r="G18" s="8" t="s">
        <v>59</v>
      </c>
      <c r="H18" s="8" t="s">
        <v>91</v>
      </c>
    </row>
    <row r="19" spans="2:13" ht="15.75" thickBot="1">
      <c r="B19" s="12" t="s">
        <v>92</v>
      </c>
      <c r="C19" s="8" t="s">
        <v>47</v>
      </c>
      <c r="D19" s="9">
        <v>29750</v>
      </c>
      <c r="E19" s="15" t="s">
        <v>84</v>
      </c>
      <c r="F19" s="8" t="s">
        <v>49</v>
      </c>
      <c r="G19" s="8" t="s">
        <v>59</v>
      </c>
      <c r="H19" s="8" t="s">
        <v>86</v>
      </c>
      <c r="J19" s="14">
        <f>MATCH(M19,B2:B163,0)</f>
        <v>9</v>
      </c>
      <c r="M19" s="18" t="s">
        <v>75</v>
      </c>
    </row>
    <row r="20" spans="2:13">
      <c r="B20" s="12" t="s">
        <v>93</v>
      </c>
      <c r="C20" s="8" t="s">
        <v>47</v>
      </c>
      <c r="D20" s="9">
        <v>28756</v>
      </c>
      <c r="E20" s="15" t="s">
        <v>68</v>
      </c>
      <c r="F20" s="8" t="s">
        <v>64</v>
      </c>
      <c r="G20" s="8" t="s">
        <v>65</v>
      </c>
      <c r="H20" s="8" t="s">
        <v>94</v>
      </c>
    </row>
    <row r="21" spans="2:13">
      <c r="B21" s="12" t="s">
        <v>95</v>
      </c>
      <c r="C21" s="8" t="s">
        <v>53</v>
      </c>
      <c r="D21" s="9">
        <v>35548</v>
      </c>
      <c r="E21" s="15" t="s">
        <v>84</v>
      </c>
      <c r="F21" s="8" t="s">
        <v>49</v>
      </c>
      <c r="G21" s="8" t="s">
        <v>59</v>
      </c>
      <c r="H21" s="8" t="s">
        <v>96</v>
      </c>
    </row>
    <row r="22" spans="2:13">
      <c r="B22" s="12" t="s">
        <v>97</v>
      </c>
      <c r="C22" s="8" t="s">
        <v>53</v>
      </c>
      <c r="D22" s="9">
        <v>30192</v>
      </c>
      <c r="E22" s="15" t="s">
        <v>73</v>
      </c>
      <c r="F22" s="8" t="s">
        <v>49</v>
      </c>
      <c r="G22" s="8" t="s">
        <v>50</v>
      </c>
      <c r="H22" s="8" t="s">
        <v>98</v>
      </c>
    </row>
    <row r="23" spans="2:13">
      <c r="B23" s="12" t="s">
        <v>99</v>
      </c>
      <c r="C23" s="8" t="s">
        <v>47</v>
      </c>
      <c r="D23" s="9">
        <v>25095</v>
      </c>
      <c r="E23" s="15" t="s">
        <v>73</v>
      </c>
      <c r="F23" s="8" t="s">
        <v>49</v>
      </c>
      <c r="G23" s="8" t="s">
        <v>64</v>
      </c>
      <c r="H23" s="8" t="s">
        <v>100</v>
      </c>
    </row>
    <row r="24" spans="2:13">
      <c r="B24" s="12" t="s">
        <v>101</v>
      </c>
      <c r="C24" s="8" t="s">
        <v>53</v>
      </c>
      <c r="D24" s="9">
        <v>33652</v>
      </c>
      <c r="E24" s="15" t="s">
        <v>102</v>
      </c>
      <c r="F24" s="8" t="s">
        <v>64</v>
      </c>
      <c r="G24" s="8" t="s">
        <v>59</v>
      </c>
      <c r="H24" s="8" t="s">
        <v>78</v>
      </c>
    </row>
    <row r="25" spans="2:13">
      <c r="B25" s="12" t="s">
        <v>103</v>
      </c>
      <c r="C25" s="8" t="s">
        <v>47</v>
      </c>
      <c r="D25" s="9">
        <v>29817</v>
      </c>
      <c r="E25" s="15" t="s">
        <v>68</v>
      </c>
      <c r="F25" s="8" t="s">
        <v>64</v>
      </c>
      <c r="G25" s="8" t="s">
        <v>59</v>
      </c>
      <c r="H25" s="8" t="s">
        <v>60</v>
      </c>
    </row>
    <row r="26" spans="2:13">
      <c r="B26" s="12" t="s">
        <v>104</v>
      </c>
      <c r="C26" s="8" t="s">
        <v>47</v>
      </c>
      <c r="D26" s="9">
        <v>35262</v>
      </c>
      <c r="E26" s="15" t="s">
        <v>48</v>
      </c>
      <c r="F26" s="8" t="s">
        <v>49</v>
      </c>
      <c r="G26" s="8" t="s">
        <v>65</v>
      </c>
      <c r="H26" s="8" t="s">
        <v>105</v>
      </c>
    </row>
    <row r="27" spans="2:13">
      <c r="B27" s="12" t="s">
        <v>106</v>
      </c>
      <c r="C27" s="8" t="s">
        <v>53</v>
      </c>
      <c r="D27" s="9">
        <v>26034</v>
      </c>
      <c r="E27" s="15" t="s">
        <v>73</v>
      </c>
      <c r="F27" s="8" t="s">
        <v>49</v>
      </c>
      <c r="G27" s="8" t="s">
        <v>59</v>
      </c>
      <c r="H27" s="8" t="s">
        <v>86</v>
      </c>
    </row>
    <row r="28" spans="2:13">
      <c r="B28" s="12" t="s">
        <v>107</v>
      </c>
      <c r="C28" s="8" t="s">
        <v>47</v>
      </c>
      <c r="D28" s="9">
        <v>27614</v>
      </c>
      <c r="E28" s="15" t="s">
        <v>68</v>
      </c>
      <c r="F28" s="8" t="s">
        <v>55</v>
      </c>
      <c r="G28" s="8" t="s">
        <v>65</v>
      </c>
      <c r="H28" s="8" t="s">
        <v>78</v>
      </c>
    </row>
    <row r="29" spans="2:13">
      <c r="B29" s="12" t="s">
        <v>108</v>
      </c>
      <c r="C29" s="8" t="s">
        <v>53</v>
      </c>
      <c r="D29" s="9">
        <v>29087</v>
      </c>
      <c r="E29" s="15" t="s">
        <v>73</v>
      </c>
      <c r="F29" s="8" t="s">
        <v>55</v>
      </c>
      <c r="G29" s="8" t="s">
        <v>50</v>
      </c>
      <c r="H29" s="8" t="s">
        <v>109</v>
      </c>
    </row>
    <row r="30" spans="2:13">
      <c r="B30" s="12" t="s">
        <v>110</v>
      </c>
      <c r="C30" s="8" t="s">
        <v>53</v>
      </c>
      <c r="D30" s="9">
        <v>35998</v>
      </c>
      <c r="E30" s="15" t="s">
        <v>84</v>
      </c>
      <c r="F30" s="8" t="s">
        <v>49</v>
      </c>
      <c r="G30" s="8" t="s">
        <v>64</v>
      </c>
      <c r="H30" s="8" t="s">
        <v>100</v>
      </c>
    </row>
    <row r="31" spans="2:13">
      <c r="B31" s="12" t="s">
        <v>111</v>
      </c>
      <c r="C31" s="8" t="s">
        <v>53</v>
      </c>
      <c r="D31" s="9">
        <v>31830</v>
      </c>
      <c r="E31" s="15" t="s">
        <v>102</v>
      </c>
      <c r="F31" s="8" t="s">
        <v>49</v>
      </c>
      <c r="G31" s="8" t="s">
        <v>64</v>
      </c>
      <c r="H31" s="8" t="s">
        <v>56</v>
      </c>
    </row>
    <row r="32" spans="2:13">
      <c r="B32" s="12" t="s">
        <v>112</v>
      </c>
      <c r="C32" s="8" t="s">
        <v>47</v>
      </c>
      <c r="D32" s="9">
        <v>30055</v>
      </c>
      <c r="E32" s="15" t="s">
        <v>84</v>
      </c>
      <c r="F32" s="8" t="s">
        <v>55</v>
      </c>
      <c r="G32" s="8" t="s">
        <v>59</v>
      </c>
      <c r="H32" s="8" t="s">
        <v>76</v>
      </c>
    </row>
    <row r="33" spans="2:8">
      <c r="B33" s="12" t="s">
        <v>113</v>
      </c>
      <c r="C33" s="8" t="s">
        <v>53</v>
      </c>
      <c r="D33" s="9">
        <v>25741</v>
      </c>
      <c r="E33" s="15" t="s">
        <v>84</v>
      </c>
      <c r="F33" s="8" t="s">
        <v>55</v>
      </c>
      <c r="G33" s="8" t="s">
        <v>65</v>
      </c>
      <c r="H33" s="8" t="s">
        <v>76</v>
      </c>
    </row>
    <row r="34" spans="2:8">
      <c r="B34" s="12" t="s">
        <v>114</v>
      </c>
      <c r="C34" s="8" t="s">
        <v>53</v>
      </c>
      <c r="D34" s="9">
        <v>28966</v>
      </c>
      <c r="E34" s="15" t="s">
        <v>73</v>
      </c>
      <c r="F34" s="8" t="s">
        <v>49</v>
      </c>
      <c r="G34" s="8" t="s">
        <v>59</v>
      </c>
      <c r="H34" s="8" t="s">
        <v>91</v>
      </c>
    </row>
    <row r="35" spans="2:8">
      <c r="B35" s="12" t="s">
        <v>115</v>
      </c>
      <c r="C35" s="8" t="s">
        <v>47</v>
      </c>
      <c r="D35" s="9">
        <v>27151</v>
      </c>
      <c r="E35" s="15" t="s">
        <v>68</v>
      </c>
      <c r="F35" s="8" t="s">
        <v>64</v>
      </c>
      <c r="G35" s="8" t="s">
        <v>59</v>
      </c>
      <c r="H35" s="8" t="s">
        <v>96</v>
      </c>
    </row>
    <row r="36" spans="2:8">
      <c r="B36" s="12" t="s">
        <v>116</v>
      </c>
      <c r="C36" s="8" t="s">
        <v>53</v>
      </c>
      <c r="D36" s="9">
        <v>26902</v>
      </c>
      <c r="E36" s="15" t="s">
        <v>58</v>
      </c>
      <c r="F36" s="8" t="s">
        <v>55</v>
      </c>
      <c r="G36" s="8" t="s">
        <v>65</v>
      </c>
      <c r="H36" s="8" t="s">
        <v>109</v>
      </c>
    </row>
    <row r="37" spans="2:8">
      <c r="B37" s="12" t="s">
        <v>117</v>
      </c>
      <c r="C37" s="8" t="s">
        <v>53</v>
      </c>
      <c r="D37" s="9">
        <v>27739</v>
      </c>
      <c r="E37" s="15" t="s">
        <v>68</v>
      </c>
      <c r="F37" s="8" t="s">
        <v>49</v>
      </c>
      <c r="G37" s="8" t="s">
        <v>50</v>
      </c>
      <c r="H37" s="8" t="s">
        <v>78</v>
      </c>
    </row>
    <row r="38" spans="2:8">
      <c r="B38" s="12" t="s">
        <v>118</v>
      </c>
      <c r="C38" s="8" t="s">
        <v>47</v>
      </c>
      <c r="D38" s="9">
        <v>24730</v>
      </c>
      <c r="E38" s="15" t="s">
        <v>58</v>
      </c>
      <c r="F38" s="8" t="s">
        <v>64</v>
      </c>
      <c r="G38" s="8" t="s">
        <v>65</v>
      </c>
      <c r="H38" s="8" t="s">
        <v>86</v>
      </c>
    </row>
    <row r="39" spans="2:8">
      <c r="B39" s="12" t="s">
        <v>119</v>
      </c>
      <c r="C39" s="8" t="s">
        <v>53</v>
      </c>
      <c r="D39" s="9">
        <v>25188</v>
      </c>
      <c r="E39" s="15" t="s">
        <v>73</v>
      </c>
      <c r="F39" s="8" t="s">
        <v>49</v>
      </c>
      <c r="G39" s="8" t="s">
        <v>50</v>
      </c>
      <c r="H39" s="8" t="s">
        <v>120</v>
      </c>
    </row>
    <row r="40" spans="2:8">
      <c r="B40" s="12" t="s">
        <v>121</v>
      </c>
      <c r="C40" s="8" t="s">
        <v>47</v>
      </c>
      <c r="D40" s="9">
        <v>30131</v>
      </c>
      <c r="E40" s="15" t="s">
        <v>48</v>
      </c>
      <c r="F40" s="8" t="s">
        <v>55</v>
      </c>
      <c r="G40" s="8" t="s">
        <v>64</v>
      </c>
      <c r="H40" s="8" t="s">
        <v>122</v>
      </c>
    </row>
    <row r="41" spans="2:8">
      <c r="B41" s="12" t="s">
        <v>123</v>
      </c>
      <c r="C41" s="8" t="s">
        <v>47</v>
      </c>
      <c r="D41" s="9">
        <v>26502</v>
      </c>
      <c r="E41" s="15" t="s">
        <v>58</v>
      </c>
      <c r="F41" s="8" t="s">
        <v>55</v>
      </c>
      <c r="G41" s="8" t="s">
        <v>64</v>
      </c>
      <c r="H41" s="8" t="s">
        <v>124</v>
      </c>
    </row>
    <row r="42" spans="2:8">
      <c r="B42" s="12" t="s">
        <v>125</v>
      </c>
      <c r="C42" s="8" t="s">
        <v>53</v>
      </c>
      <c r="D42" s="9">
        <v>34067</v>
      </c>
      <c r="E42" s="15" t="s">
        <v>54</v>
      </c>
      <c r="F42" s="8" t="s">
        <v>64</v>
      </c>
      <c r="G42" s="8" t="s">
        <v>50</v>
      </c>
      <c r="H42" s="8" t="s">
        <v>80</v>
      </c>
    </row>
    <row r="43" spans="2:8">
      <c r="B43" s="12" t="s">
        <v>126</v>
      </c>
      <c r="C43" s="8" t="s">
        <v>47</v>
      </c>
      <c r="D43" s="9">
        <v>23283</v>
      </c>
      <c r="E43" s="15" t="s">
        <v>102</v>
      </c>
      <c r="F43" s="8" t="s">
        <v>55</v>
      </c>
      <c r="G43" s="8" t="s">
        <v>64</v>
      </c>
      <c r="H43" s="8" t="s">
        <v>91</v>
      </c>
    </row>
    <row r="44" spans="2:8">
      <c r="B44" s="12" t="s">
        <v>127</v>
      </c>
      <c r="C44" s="8" t="s">
        <v>47</v>
      </c>
      <c r="D44" s="9">
        <v>32293</v>
      </c>
      <c r="E44" s="15" t="s">
        <v>73</v>
      </c>
      <c r="F44" s="8" t="s">
        <v>64</v>
      </c>
      <c r="G44" s="8" t="s">
        <v>64</v>
      </c>
      <c r="H44" s="8" t="s">
        <v>98</v>
      </c>
    </row>
    <row r="45" spans="2:8">
      <c r="B45" s="12" t="s">
        <v>128</v>
      </c>
      <c r="C45" s="8" t="s">
        <v>47</v>
      </c>
      <c r="D45" s="9">
        <v>28823</v>
      </c>
      <c r="E45" s="15" t="s">
        <v>68</v>
      </c>
      <c r="F45" s="8" t="s">
        <v>64</v>
      </c>
      <c r="G45" s="8" t="s">
        <v>65</v>
      </c>
      <c r="H45" s="8" t="s">
        <v>69</v>
      </c>
    </row>
    <row r="46" spans="2:8">
      <c r="B46" s="12" t="s">
        <v>129</v>
      </c>
      <c r="C46" s="8" t="s">
        <v>53</v>
      </c>
      <c r="D46" s="9">
        <v>27524</v>
      </c>
      <c r="E46" s="15" t="s">
        <v>54</v>
      </c>
      <c r="F46" s="8" t="s">
        <v>64</v>
      </c>
      <c r="G46" s="8" t="s">
        <v>65</v>
      </c>
      <c r="H46" s="8" t="s">
        <v>130</v>
      </c>
    </row>
    <row r="47" spans="2:8">
      <c r="B47" s="12" t="s">
        <v>131</v>
      </c>
      <c r="C47" s="8" t="s">
        <v>53</v>
      </c>
      <c r="D47" s="9">
        <v>30701</v>
      </c>
      <c r="E47" s="15" t="s">
        <v>68</v>
      </c>
      <c r="F47" s="8" t="s">
        <v>55</v>
      </c>
      <c r="G47" s="8" t="s">
        <v>64</v>
      </c>
      <c r="H47" s="8" t="s">
        <v>132</v>
      </c>
    </row>
    <row r="48" spans="2:8">
      <c r="B48" s="12" t="s">
        <v>133</v>
      </c>
      <c r="C48" s="8" t="s">
        <v>53</v>
      </c>
      <c r="D48" s="9">
        <v>28874</v>
      </c>
      <c r="E48" s="15" t="s">
        <v>102</v>
      </c>
      <c r="F48" s="8" t="s">
        <v>55</v>
      </c>
      <c r="G48" s="8" t="s">
        <v>50</v>
      </c>
      <c r="H48" s="8" t="s">
        <v>60</v>
      </c>
    </row>
    <row r="49" spans="2:8">
      <c r="B49" s="12" t="s">
        <v>134</v>
      </c>
      <c r="C49" s="8" t="s">
        <v>47</v>
      </c>
      <c r="D49" s="9">
        <v>25542</v>
      </c>
      <c r="E49" s="15" t="s">
        <v>73</v>
      </c>
      <c r="F49" s="8" t="s">
        <v>64</v>
      </c>
      <c r="G49" s="8" t="s">
        <v>59</v>
      </c>
      <c r="H49" s="8" t="s">
        <v>135</v>
      </c>
    </row>
    <row r="50" spans="2:8">
      <c r="B50" s="12" t="s">
        <v>136</v>
      </c>
      <c r="C50" s="8" t="s">
        <v>53</v>
      </c>
      <c r="D50" s="9">
        <v>32111</v>
      </c>
      <c r="E50" s="15" t="s">
        <v>54</v>
      </c>
      <c r="F50" s="8" t="s">
        <v>64</v>
      </c>
      <c r="G50" s="8" t="s">
        <v>64</v>
      </c>
      <c r="H50" s="8" t="s">
        <v>80</v>
      </c>
    </row>
    <row r="51" spans="2:8">
      <c r="B51" s="12" t="s">
        <v>137</v>
      </c>
      <c r="C51" s="8" t="s">
        <v>47</v>
      </c>
      <c r="D51" s="9">
        <v>27868</v>
      </c>
      <c r="E51" s="15" t="s">
        <v>102</v>
      </c>
      <c r="F51" s="8" t="s">
        <v>55</v>
      </c>
      <c r="G51" s="8" t="s">
        <v>64</v>
      </c>
      <c r="H51" s="8" t="s">
        <v>86</v>
      </c>
    </row>
    <row r="52" spans="2:8">
      <c r="B52" s="12" t="s">
        <v>138</v>
      </c>
      <c r="C52" s="8" t="s">
        <v>47</v>
      </c>
      <c r="D52" s="9">
        <v>30311</v>
      </c>
      <c r="E52" s="15" t="s">
        <v>73</v>
      </c>
      <c r="F52" s="8" t="s">
        <v>55</v>
      </c>
      <c r="G52" s="8" t="s">
        <v>59</v>
      </c>
      <c r="H52" s="8" t="s">
        <v>139</v>
      </c>
    </row>
    <row r="53" spans="2:8">
      <c r="B53" s="12" t="s">
        <v>140</v>
      </c>
      <c r="C53" s="8" t="s">
        <v>47</v>
      </c>
      <c r="D53" s="9">
        <v>36405</v>
      </c>
      <c r="E53" s="15" t="s">
        <v>102</v>
      </c>
      <c r="F53" s="8" t="s">
        <v>64</v>
      </c>
      <c r="G53" s="8" t="s">
        <v>59</v>
      </c>
      <c r="H53" s="8" t="s">
        <v>94</v>
      </c>
    </row>
    <row r="54" spans="2:8">
      <c r="B54" s="12" t="s">
        <v>141</v>
      </c>
      <c r="C54" s="8" t="s">
        <v>47</v>
      </c>
      <c r="D54" s="9">
        <v>29535</v>
      </c>
      <c r="E54" s="15" t="s">
        <v>48</v>
      </c>
      <c r="F54" s="8" t="s">
        <v>55</v>
      </c>
      <c r="G54" s="8" t="s">
        <v>65</v>
      </c>
      <c r="H54" s="8" t="s">
        <v>109</v>
      </c>
    </row>
    <row r="55" spans="2:8">
      <c r="B55" s="12" t="s">
        <v>142</v>
      </c>
      <c r="C55" s="8" t="s">
        <v>53</v>
      </c>
      <c r="D55" s="9">
        <v>35280</v>
      </c>
      <c r="E55" s="15" t="s">
        <v>48</v>
      </c>
      <c r="F55" s="8" t="s">
        <v>55</v>
      </c>
      <c r="G55" s="8" t="s">
        <v>64</v>
      </c>
      <c r="H55" s="8" t="s">
        <v>143</v>
      </c>
    </row>
    <row r="56" spans="2:8">
      <c r="B56" s="12" t="s">
        <v>144</v>
      </c>
      <c r="C56" s="8" t="s">
        <v>53</v>
      </c>
      <c r="D56" s="9">
        <v>35719</v>
      </c>
      <c r="E56" s="15" t="s">
        <v>73</v>
      </c>
      <c r="F56" s="8" t="s">
        <v>55</v>
      </c>
      <c r="G56" s="8" t="s">
        <v>50</v>
      </c>
      <c r="H56" s="8" t="s">
        <v>60</v>
      </c>
    </row>
    <row r="57" spans="2:8">
      <c r="B57" s="12" t="s">
        <v>145</v>
      </c>
      <c r="C57" s="8" t="s">
        <v>47</v>
      </c>
      <c r="D57" s="9">
        <v>31150</v>
      </c>
      <c r="E57" s="15" t="s">
        <v>68</v>
      </c>
      <c r="F57" s="8" t="s">
        <v>55</v>
      </c>
      <c r="G57" s="8" t="s">
        <v>64</v>
      </c>
      <c r="H57" s="8" t="s">
        <v>109</v>
      </c>
    </row>
    <row r="58" spans="2:8">
      <c r="B58" s="12" t="s">
        <v>146</v>
      </c>
      <c r="C58" s="8" t="s">
        <v>53</v>
      </c>
      <c r="D58" s="9">
        <v>26745</v>
      </c>
      <c r="E58" s="15" t="s">
        <v>58</v>
      </c>
      <c r="F58" s="8" t="s">
        <v>64</v>
      </c>
      <c r="G58" s="8" t="s">
        <v>50</v>
      </c>
      <c r="H58" s="8" t="s">
        <v>80</v>
      </c>
    </row>
    <row r="59" spans="2:8">
      <c r="B59" s="12" t="s">
        <v>147</v>
      </c>
      <c r="C59" s="8" t="s">
        <v>53</v>
      </c>
      <c r="D59" s="9">
        <v>29437</v>
      </c>
      <c r="E59" s="15" t="s">
        <v>68</v>
      </c>
      <c r="F59" s="8" t="s">
        <v>49</v>
      </c>
      <c r="G59" s="8" t="s">
        <v>50</v>
      </c>
      <c r="H59" s="8" t="s">
        <v>148</v>
      </c>
    </row>
    <row r="60" spans="2:8">
      <c r="B60" s="12" t="s">
        <v>149</v>
      </c>
      <c r="C60" s="8" t="s">
        <v>53</v>
      </c>
      <c r="D60" s="9">
        <v>30614</v>
      </c>
      <c r="E60" s="15" t="s">
        <v>102</v>
      </c>
      <c r="F60" s="8" t="s">
        <v>49</v>
      </c>
      <c r="G60" s="8" t="s">
        <v>59</v>
      </c>
      <c r="H60" s="8" t="s">
        <v>98</v>
      </c>
    </row>
    <row r="61" spans="2:8">
      <c r="B61" s="12" t="s">
        <v>150</v>
      </c>
      <c r="C61" s="8" t="s">
        <v>47</v>
      </c>
      <c r="D61" s="9">
        <v>27481</v>
      </c>
      <c r="E61" s="15" t="s">
        <v>84</v>
      </c>
      <c r="F61" s="8" t="s">
        <v>64</v>
      </c>
      <c r="G61" s="8" t="s">
        <v>65</v>
      </c>
      <c r="H61" s="8" t="s">
        <v>80</v>
      </c>
    </row>
    <row r="62" spans="2:8">
      <c r="B62" s="12" t="s">
        <v>151</v>
      </c>
      <c r="C62" s="8" t="s">
        <v>53</v>
      </c>
      <c r="D62" s="9">
        <v>33440</v>
      </c>
      <c r="E62" s="15" t="s">
        <v>48</v>
      </c>
      <c r="F62" s="8" t="s">
        <v>49</v>
      </c>
      <c r="G62" s="8" t="s">
        <v>65</v>
      </c>
      <c r="H62" s="8" t="s">
        <v>109</v>
      </c>
    </row>
    <row r="63" spans="2:8">
      <c r="B63" s="12" t="s">
        <v>152</v>
      </c>
      <c r="C63" s="8" t="s">
        <v>47</v>
      </c>
      <c r="D63" s="9">
        <v>29865</v>
      </c>
      <c r="E63" s="15" t="s">
        <v>102</v>
      </c>
      <c r="F63" s="8" t="s">
        <v>49</v>
      </c>
      <c r="G63" s="8" t="s">
        <v>64</v>
      </c>
      <c r="H63" s="8" t="s">
        <v>71</v>
      </c>
    </row>
    <row r="64" spans="2:8">
      <c r="B64" s="12" t="s">
        <v>153</v>
      </c>
      <c r="C64" s="8" t="s">
        <v>47</v>
      </c>
      <c r="D64" s="9">
        <v>29727</v>
      </c>
      <c r="E64" s="15" t="s">
        <v>48</v>
      </c>
      <c r="F64" s="8" t="s">
        <v>64</v>
      </c>
      <c r="G64" s="8" t="s">
        <v>50</v>
      </c>
      <c r="H64" s="8" t="s">
        <v>143</v>
      </c>
    </row>
    <row r="65" spans="2:8">
      <c r="B65" s="12" t="s">
        <v>154</v>
      </c>
      <c r="C65" s="8" t="s">
        <v>53</v>
      </c>
      <c r="D65" s="9">
        <v>24500</v>
      </c>
      <c r="E65" s="15" t="s">
        <v>48</v>
      </c>
      <c r="F65" s="8" t="s">
        <v>49</v>
      </c>
      <c r="G65" s="8" t="s">
        <v>59</v>
      </c>
      <c r="H65" s="8" t="s">
        <v>62</v>
      </c>
    </row>
    <row r="66" spans="2:8">
      <c r="B66" s="12" t="s">
        <v>155</v>
      </c>
      <c r="C66" s="8" t="s">
        <v>47</v>
      </c>
      <c r="D66" s="9">
        <v>30482</v>
      </c>
      <c r="E66" s="15" t="s">
        <v>73</v>
      </c>
      <c r="F66" s="8" t="s">
        <v>55</v>
      </c>
      <c r="G66" s="8" t="s">
        <v>50</v>
      </c>
      <c r="H66" s="8" t="s">
        <v>130</v>
      </c>
    </row>
    <row r="67" spans="2:8">
      <c r="B67" s="12" t="s">
        <v>156</v>
      </c>
      <c r="C67" s="8" t="s">
        <v>47</v>
      </c>
      <c r="D67" s="9">
        <v>25192</v>
      </c>
      <c r="E67" s="15" t="s">
        <v>54</v>
      </c>
      <c r="F67" s="8" t="s">
        <v>64</v>
      </c>
      <c r="G67" s="8" t="s">
        <v>59</v>
      </c>
      <c r="H67" s="8" t="s">
        <v>78</v>
      </c>
    </row>
    <row r="68" spans="2:8">
      <c r="B68" s="12" t="s">
        <v>157</v>
      </c>
      <c r="C68" s="8" t="s">
        <v>47</v>
      </c>
      <c r="D68" s="9">
        <v>30675</v>
      </c>
      <c r="E68" s="15" t="s">
        <v>84</v>
      </c>
      <c r="F68" s="8" t="s">
        <v>49</v>
      </c>
      <c r="G68" s="8" t="s">
        <v>59</v>
      </c>
      <c r="H68" s="8" t="s">
        <v>96</v>
      </c>
    </row>
    <row r="69" spans="2:8">
      <c r="B69" s="12" t="s">
        <v>158</v>
      </c>
      <c r="C69" s="8" t="s">
        <v>47</v>
      </c>
      <c r="D69" s="9">
        <v>32076</v>
      </c>
      <c r="E69" s="15" t="s">
        <v>54</v>
      </c>
      <c r="F69" s="8" t="s">
        <v>49</v>
      </c>
      <c r="G69" s="8" t="s">
        <v>65</v>
      </c>
      <c r="H69" s="8" t="s">
        <v>80</v>
      </c>
    </row>
    <row r="70" spans="2:8">
      <c r="B70" s="12" t="s">
        <v>159</v>
      </c>
      <c r="C70" s="8" t="s">
        <v>47</v>
      </c>
      <c r="D70" s="9">
        <v>30834</v>
      </c>
      <c r="E70" s="15" t="s">
        <v>102</v>
      </c>
      <c r="F70" s="8" t="s">
        <v>55</v>
      </c>
      <c r="G70" s="8" t="s">
        <v>50</v>
      </c>
      <c r="H70" s="8" t="s">
        <v>91</v>
      </c>
    </row>
    <row r="71" spans="2:8">
      <c r="B71" s="12" t="s">
        <v>160</v>
      </c>
      <c r="C71" s="8" t="s">
        <v>53</v>
      </c>
      <c r="D71" s="9">
        <v>31215</v>
      </c>
      <c r="E71" s="15" t="s">
        <v>48</v>
      </c>
      <c r="F71" s="8" t="s">
        <v>55</v>
      </c>
      <c r="G71" s="8" t="s">
        <v>65</v>
      </c>
      <c r="H71" s="8" t="s">
        <v>60</v>
      </c>
    </row>
    <row r="72" spans="2:8">
      <c r="B72" s="12" t="s">
        <v>161</v>
      </c>
      <c r="C72" s="8" t="s">
        <v>47</v>
      </c>
      <c r="D72" s="9">
        <v>31832</v>
      </c>
      <c r="E72" s="15" t="s">
        <v>58</v>
      </c>
      <c r="F72" s="8" t="s">
        <v>64</v>
      </c>
      <c r="G72" s="8" t="s">
        <v>65</v>
      </c>
      <c r="H72" s="8" t="s">
        <v>98</v>
      </c>
    </row>
    <row r="73" spans="2:8">
      <c r="B73" s="12" t="s">
        <v>162</v>
      </c>
      <c r="C73" s="8" t="s">
        <v>53</v>
      </c>
      <c r="D73" s="9">
        <v>35831</v>
      </c>
      <c r="E73" s="15" t="s">
        <v>68</v>
      </c>
      <c r="F73" s="8" t="s">
        <v>64</v>
      </c>
      <c r="G73" s="8" t="s">
        <v>64</v>
      </c>
      <c r="H73" s="8" t="s">
        <v>100</v>
      </c>
    </row>
    <row r="74" spans="2:8">
      <c r="B74" s="12" t="s">
        <v>163</v>
      </c>
      <c r="C74" s="8" t="s">
        <v>47</v>
      </c>
      <c r="D74" s="9">
        <v>25410</v>
      </c>
      <c r="E74" s="15" t="s">
        <v>48</v>
      </c>
      <c r="F74" s="8" t="s">
        <v>49</v>
      </c>
      <c r="G74" s="8" t="s">
        <v>59</v>
      </c>
      <c r="H74" s="8" t="s">
        <v>69</v>
      </c>
    </row>
    <row r="75" spans="2:8">
      <c r="B75" s="12" t="s">
        <v>164</v>
      </c>
      <c r="C75" s="8" t="s">
        <v>53</v>
      </c>
      <c r="D75" s="9">
        <v>34110</v>
      </c>
      <c r="E75" s="15" t="s">
        <v>73</v>
      </c>
      <c r="F75" s="8" t="s">
        <v>49</v>
      </c>
      <c r="G75" s="8" t="s">
        <v>64</v>
      </c>
      <c r="H75" s="8" t="s">
        <v>69</v>
      </c>
    </row>
    <row r="76" spans="2:8">
      <c r="B76" s="12" t="s">
        <v>165</v>
      </c>
      <c r="C76" s="8" t="s">
        <v>47</v>
      </c>
      <c r="D76" s="9">
        <v>28646</v>
      </c>
      <c r="E76" s="15" t="s">
        <v>68</v>
      </c>
      <c r="F76" s="8" t="s">
        <v>64</v>
      </c>
      <c r="G76" s="8" t="s">
        <v>59</v>
      </c>
      <c r="H76" s="8" t="s">
        <v>166</v>
      </c>
    </row>
    <row r="77" spans="2:8">
      <c r="B77" s="12" t="s">
        <v>167</v>
      </c>
      <c r="C77" s="8" t="s">
        <v>47</v>
      </c>
      <c r="D77" s="9">
        <v>22638</v>
      </c>
      <c r="E77" s="15" t="s">
        <v>73</v>
      </c>
      <c r="F77" s="8" t="s">
        <v>64</v>
      </c>
      <c r="G77" s="8" t="s">
        <v>64</v>
      </c>
      <c r="H77" s="8" t="s">
        <v>82</v>
      </c>
    </row>
    <row r="78" spans="2:8">
      <c r="B78" s="12" t="s">
        <v>168</v>
      </c>
      <c r="C78" s="8" t="s">
        <v>53</v>
      </c>
      <c r="D78" s="9">
        <v>36089</v>
      </c>
      <c r="E78" s="15" t="s">
        <v>68</v>
      </c>
      <c r="F78" s="8" t="s">
        <v>55</v>
      </c>
      <c r="G78" s="8" t="s">
        <v>65</v>
      </c>
      <c r="H78" s="8" t="s">
        <v>94</v>
      </c>
    </row>
    <row r="79" spans="2:8">
      <c r="B79" s="12" t="s">
        <v>169</v>
      </c>
      <c r="C79" s="8" t="s">
        <v>53</v>
      </c>
      <c r="D79" s="9">
        <v>25471</v>
      </c>
      <c r="E79" s="15" t="s">
        <v>84</v>
      </c>
      <c r="F79" s="8" t="s">
        <v>64</v>
      </c>
      <c r="G79" s="8" t="s">
        <v>65</v>
      </c>
      <c r="H79" s="8" t="s">
        <v>71</v>
      </c>
    </row>
    <row r="80" spans="2:8">
      <c r="B80" s="12" t="s">
        <v>170</v>
      </c>
      <c r="C80" s="8" t="s">
        <v>53</v>
      </c>
      <c r="D80" s="9">
        <v>23245</v>
      </c>
      <c r="E80" s="15" t="s">
        <v>48</v>
      </c>
      <c r="F80" s="8" t="s">
        <v>49</v>
      </c>
      <c r="G80" s="8" t="s">
        <v>50</v>
      </c>
      <c r="H80" s="8" t="s">
        <v>132</v>
      </c>
    </row>
    <row r="81" spans="2:8">
      <c r="B81" s="12" t="s">
        <v>171</v>
      </c>
      <c r="C81" s="8" t="s">
        <v>47</v>
      </c>
      <c r="D81" s="9">
        <v>27579</v>
      </c>
      <c r="E81" s="15" t="s">
        <v>54</v>
      </c>
      <c r="F81" s="8" t="s">
        <v>55</v>
      </c>
      <c r="G81" s="8" t="s">
        <v>65</v>
      </c>
      <c r="H81" s="8" t="s">
        <v>172</v>
      </c>
    </row>
    <row r="82" spans="2:8">
      <c r="B82" s="12" t="s">
        <v>173</v>
      </c>
      <c r="C82" s="8" t="s">
        <v>47</v>
      </c>
      <c r="D82" s="9">
        <v>35498</v>
      </c>
      <c r="E82" s="15" t="s">
        <v>48</v>
      </c>
      <c r="F82" s="8" t="s">
        <v>64</v>
      </c>
      <c r="G82" s="8" t="s">
        <v>59</v>
      </c>
      <c r="H82" s="8" t="s">
        <v>174</v>
      </c>
    </row>
    <row r="83" spans="2:8">
      <c r="B83" s="12" t="s">
        <v>175</v>
      </c>
      <c r="C83" s="8" t="s">
        <v>47</v>
      </c>
      <c r="D83" s="9">
        <v>22172</v>
      </c>
      <c r="E83" s="15" t="s">
        <v>73</v>
      </c>
      <c r="F83" s="8" t="s">
        <v>55</v>
      </c>
      <c r="G83" s="8" t="s">
        <v>50</v>
      </c>
      <c r="H83" s="8" t="s">
        <v>86</v>
      </c>
    </row>
    <row r="84" spans="2:8">
      <c r="B84" s="12" t="s">
        <v>176</v>
      </c>
      <c r="C84" s="8" t="s">
        <v>53</v>
      </c>
      <c r="D84" s="9">
        <v>31069</v>
      </c>
      <c r="E84" s="15" t="s">
        <v>68</v>
      </c>
      <c r="F84" s="8" t="s">
        <v>55</v>
      </c>
      <c r="G84" s="8" t="s">
        <v>59</v>
      </c>
      <c r="H84" s="8" t="s">
        <v>91</v>
      </c>
    </row>
    <row r="85" spans="2:8">
      <c r="B85" s="12" t="s">
        <v>177</v>
      </c>
      <c r="C85" s="8" t="s">
        <v>47</v>
      </c>
      <c r="D85" s="9">
        <v>33943</v>
      </c>
      <c r="E85" s="15" t="s">
        <v>58</v>
      </c>
      <c r="F85" s="8" t="s">
        <v>55</v>
      </c>
      <c r="G85" s="8" t="s">
        <v>64</v>
      </c>
      <c r="H85" s="8" t="s">
        <v>139</v>
      </c>
    </row>
    <row r="86" spans="2:8">
      <c r="B86" s="12" t="s">
        <v>178</v>
      </c>
      <c r="C86" s="8" t="s">
        <v>53</v>
      </c>
      <c r="D86" s="9">
        <v>30374</v>
      </c>
      <c r="E86" s="15" t="s">
        <v>73</v>
      </c>
      <c r="F86" s="8" t="s">
        <v>49</v>
      </c>
      <c r="G86" s="8" t="s">
        <v>50</v>
      </c>
      <c r="H86" s="8" t="s">
        <v>62</v>
      </c>
    </row>
    <row r="87" spans="2:8">
      <c r="B87" s="12" t="s">
        <v>179</v>
      </c>
      <c r="C87" s="8" t="s">
        <v>53</v>
      </c>
      <c r="D87" s="9">
        <v>34699</v>
      </c>
      <c r="E87" s="15" t="s">
        <v>102</v>
      </c>
      <c r="F87" s="8" t="s">
        <v>55</v>
      </c>
      <c r="G87" s="8" t="s">
        <v>65</v>
      </c>
      <c r="H87" s="8" t="s">
        <v>86</v>
      </c>
    </row>
    <row r="88" spans="2:8">
      <c r="B88" s="12" t="s">
        <v>180</v>
      </c>
      <c r="C88" s="8" t="s">
        <v>53</v>
      </c>
      <c r="D88" s="9">
        <v>33637</v>
      </c>
      <c r="E88" s="15" t="s">
        <v>68</v>
      </c>
      <c r="F88" s="8" t="s">
        <v>64</v>
      </c>
      <c r="G88" s="8" t="s">
        <v>59</v>
      </c>
      <c r="H88" s="8" t="s">
        <v>66</v>
      </c>
    </row>
    <row r="89" spans="2:8">
      <c r="B89" s="12" t="s">
        <v>181</v>
      </c>
      <c r="C89" s="8" t="s">
        <v>53</v>
      </c>
      <c r="D89" s="9">
        <v>22026</v>
      </c>
      <c r="E89" s="15" t="s">
        <v>58</v>
      </c>
      <c r="F89" s="8" t="s">
        <v>55</v>
      </c>
      <c r="G89" s="8" t="s">
        <v>50</v>
      </c>
      <c r="H89" s="8" t="s">
        <v>91</v>
      </c>
    </row>
    <row r="90" spans="2:8">
      <c r="B90" s="12" t="s">
        <v>182</v>
      </c>
      <c r="C90" s="8" t="s">
        <v>53</v>
      </c>
      <c r="D90" s="9">
        <v>32712</v>
      </c>
      <c r="E90" s="15" t="s">
        <v>84</v>
      </c>
      <c r="F90" s="8" t="s">
        <v>55</v>
      </c>
      <c r="G90" s="8" t="s">
        <v>59</v>
      </c>
      <c r="H90" s="8" t="s">
        <v>183</v>
      </c>
    </row>
    <row r="91" spans="2:8">
      <c r="B91" s="12" t="s">
        <v>184</v>
      </c>
      <c r="C91" s="8" t="s">
        <v>47</v>
      </c>
      <c r="D91" s="9">
        <v>22688</v>
      </c>
      <c r="E91" s="15" t="s">
        <v>102</v>
      </c>
      <c r="F91" s="8" t="s">
        <v>55</v>
      </c>
      <c r="G91" s="8" t="s">
        <v>65</v>
      </c>
      <c r="H91" s="8" t="s">
        <v>185</v>
      </c>
    </row>
    <row r="92" spans="2:8">
      <c r="B92" s="12" t="s">
        <v>186</v>
      </c>
      <c r="C92" s="8" t="s">
        <v>53</v>
      </c>
      <c r="D92" s="9">
        <v>30440</v>
      </c>
      <c r="E92" s="15" t="s">
        <v>102</v>
      </c>
      <c r="F92" s="8" t="s">
        <v>64</v>
      </c>
      <c r="G92" s="8" t="s">
        <v>64</v>
      </c>
      <c r="H92" s="8" t="s">
        <v>185</v>
      </c>
    </row>
    <row r="93" spans="2:8">
      <c r="B93" s="12" t="s">
        <v>187</v>
      </c>
      <c r="C93" s="8" t="s">
        <v>47</v>
      </c>
      <c r="D93" s="9">
        <v>23213</v>
      </c>
      <c r="E93" s="15" t="s">
        <v>54</v>
      </c>
      <c r="F93" s="8" t="s">
        <v>55</v>
      </c>
      <c r="G93" s="8" t="s">
        <v>64</v>
      </c>
      <c r="H93" s="8" t="s">
        <v>60</v>
      </c>
    </row>
    <row r="94" spans="2:8">
      <c r="B94" s="12" t="s">
        <v>188</v>
      </c>
      <c r="C94" s="8" t="s">
        <v>53</v>
      </c>
      <c r="D94" s="9">
        <v>33888</v>
      </c>
      <c r="E94" s="15" t="s">
        <v>102</v>
      </c>
      <c r="F94" s="8" t="s">
        <v>55</v>
      </c>
      <c r="G94" s="8" t="s">
        <v>65</v>
      </c>
      <c r="H94" s="8" t="s">
        <v>183</v>
      </c>
    </row>
    <row r="95" spans="2:8">
      <c r="B95" s="12" t="s">
        <v>189</v>
      </c>
      <c r="C95" s="8" t="s">
        <v>47</v>
      </c>
      <c r="D95" s="9">
        <v>32378</v>
      </c>
      <c r="E95" s="15" t="s">
        <v>102</v>
      </c>
      <c r="F95" s="8" t="s">
        <v>55</v>
      </c>
      <c r="G95" s="8" t="s">
        <v>64</v>
      </c>
      <c r="H95" s="8" t="s">
        <v>96</v>
      </c>
    </row>
    <row r="96" spans="2:8">
      <c r="B96" s="12" t="s">
        <v>190</v>
      </c>
      <c r="C96" s="8" t="s">
        <v>47</v>
      </c>
      <c r="D96" s="9">
        <v>28993</v>
      </c>
      <c r="E96" s="15" t="s">
        <v>102</v>
      </c>
      <c r="F96" s="8" t="s">
        <v>55</v>
      </c>
      <c r="G96" s="8" t="s">
        <v>65</v>
      </c>
      <c r="H96" s="8" t="s">
        <v>120</v>
      </c>
    </row>
    <row r="97" spans="2:8">
      <c r="B97" s="12" t="s">
        <v>191</v>
      </c>
      <c r="C97" s="8" t="s">
        <v>53</v>
      </c>
      <c r="D97" s="9">
        <v>33233</v>
      </c>
      <c r="E97" s="15" t="s">
        <v>102</v>
      </c>
      <c r="F97" s="8" t="s">
        <v>55</v>
      </c>
      <c r="G97" s="8" t="s">
        <v>65</v>
      </c>
      <c r="H97" s="8" t="s">
        <v>192</v>
      </c>
    </row>
    <row r="98" spans="2:8">
      <c r="B98" s="12" t="s">
        <v>193</v>
      </c>
      <c r="C98" s="8" t="s">
        <v>47</v>
      </c>
      <c r="D98" s="9">
        <v>25738</v>
      </c>
      <c r="E98" s="15" t="s">
        <v>84</v>
      </c>
      <c r="F98" s="8" t="s">
        <v>55</v>
      </c>
      <c r="G98" s="8" t="s">
        <v>59</v>
      </c>
      <c r="H98" s="8" t="s">
        <v>56</v>
      </c>
    </row>
    <row r="99" spans="2:8">
      <c r="B99" s="12" t="s">
        <v>194</v>
      </c>
      <c r="C99" s="8" t="s">
        <v>47</v>
      </c>
      <c r="D99" s="9">
        <v>33229</v>
      </c>
      <c r="E99" s="15" t="s">
        <v>73</v>
      </c>
      <c r="F99" s="8" t="s">
        <v>55</v>
      </c>
      <c r="G99" s="8" t="s">
        <v>64</v>
      </c>
      <c r="H99" s="8" t="s">
        <v>94</v>
      </c>
    </row>
    <row r="100" spans="2:8">
      <c r="B100" s="12" t="s">
        <v>195</v>
      </c>
      <c r="C100" s="8" t="s">
        <v>47</v>
      </c>
      <c r="D100" s="9">
        <v>22211</v>
      </c>
      <c r="E100" s="15" t="s">
        <v>58</v>
      </c>
      <c r="F100" s="8" t="s">
        <v>49</v>
      </c>
      <c r="G100" s="8" t="s">
        <v>64</v>
      </c>
      <c r="H100" s="8" t="s">
        <v>80</v>
      </c>
    </row>
    <row r="101" spans="2:8">
      <c r="B101" s="12" t="s">
        <v>196</v>
      </c>
      <c r="C101" s="8" t="s">
        <v>47</v>
      </c>
      <c r="D101" s="9">
        <v>33673</v>
      </c>
      <c r="E101" s="15" t="s">
        <v>48</v>
      </c>
      <c r="F101" s="8" t="s">
        <v>55</v>
      </c>
      <c r="G101" s="8" t="s">
        <v>50</v>
      </c>
      <c r="H101" s="8" t="s">
        <v>62</v>
      </c>
    </row>
    <row r="102" spans="2:8">
      <c r="B102" s="12" t="s">
        <v>197</v>
      </c>
      <c r="C102" s="8" t="s">
        <v>47</v>
      </c>
      <c r="D102" s="9">
        <v>23962</v>
      </c>
      <c r="E102" s="15" t="s">
        <v>84</v>
      </c>
      <c r="F102" s="8" t="s">
        <v>64</v>
      </c>
      <c r="G102" s="8" t="s">
        <v>64</v>
      </c>
      <c r="H102" s="8" t="s">
        <v>130</v>
      </c>
    </row>
    <row r="103" spans="2:8">
      <c r="B103" s="12" t="s">
        <v>198</v>
      </c>
      <c r="C103" s="8" t="s">
        <v>53</v>
      </c>
      <c r="D103" s="9">
        <v>30910</v>
      </c>
      <c r="E103" s="15" t="s">
        <v>73</v>
      </c>
      <c r="F103" s="8" t="s">
        <v>49</v>
      </c>
      <c r="G103" s="8" t="s">
        <v>50</v>
      </c>
      <c r="H103" s="8" t="s">
        <v>172</v>
      </c>
    </row>
    <row r="104" spans="2:8">
      <c r="B104" s="12" t="s">
        <v>199</v>
      </c>
      <c r="C104" s="8" t="s">
        <v>53</v>
      </c>
      <c r="D104" s="9">
        <v>32650</v>
      </c>
      <c r="E104" s="15" t="s">
        <v>84</v>
      </c>
      <c r="F104" s="8" t="s">
        <v>49</v>
      </c>
      <c r="G104" s="8" t="s">
        <v>64</v>
      </c>
      <c r="H104" s="8" t="s">
        <v>78</v>
      </c>
    </row>
    <row r="105" spans="2:8">
      <c r="B105" s="12" t="s">
        <v>200</v>
      </c>
      <c r="C105" s="8" t="s">
        <v>53</v>
      </c>
      <c r="D105" s="9">
        <v>35755</v>
      </c>
      <c r="E105" s="15" t="s">
        <v>68</v>
      </c>
      <c r="F105" s="8" t="s">
        <v>55</v>
      </c>
      <c r="G105" s="8" t="s">
        <v>50</v>
      </c>
      <c r="H105" s="8" t="s">
        <v>201</v>
      </c>
    </row>
    <row r="106" spans="2:8">
      <c r="B106" s="12" t="s">
        <v>202</v>
      </c>
      <c r="C106" s="8" t="s">
        <v>53</v>
      </c>
      <c r="D106" s="9">
        <v>29344</v>
      </c>
      <c r="E106" s="15" t="s">
        <v>58</v>
      </c>
      <c r="F106" s="8" t="s">
        <v>64</v>
      </c>
      <c r="G106" s="8" t="s">
        <v>59</v>
      </c>
      <c r="H106" s="8" t="s">
        <v>78</v>
      </c>
    </row>
    <row r="107" spans="2:8">
      <c r="B107" s="12" t="s">
        <v>203</v>
      </c>
      <c r="C107" s="8" t="s">
        <v>47</v>
      </c>
      <c r="D107" s="9">
        <v>30526</v>
      </c>
      <c r="E107" s="15" t="s">
        <v>48</v>
      </c>
      <c r="F107" s="8" t="s">
        <v>55</v>
      </c>
      <c r="G107" s="8" t="s">
        <v>65</v>
      </c>
      <c r="H107" s="8" t="s">
        <v>139</v>
      </c>
    </row>
    <row r="108" spans="2:8">
      <c r="B108" s="12" t="s">
        <v>204</v>
      </c>
      <c r="C108" s="8" t="s">
        <v>47</v>
      </c>
      <c r="D108" s="9">
        <v>27341</v>
      </c>
      <c r="E108" s="15" t="s">
        <v>58</v>
      </c>
      <c r="F108" s="8" t="s">
        <v>55</v>
      </c>
      <c r="G108" s="8" t="s">
        <v>65</v>
      </c>
      <c r="H108" s="8" t="s">
        <v>94</v>
      </c>
    </row>
    <row r="109" spans="2:8">
      <c r="B109" s="12" t="s">
        <v>205</v>
      </c>
      <c r="C109" s="8" t="s">
        <v>53</v>
      </c>
      <c r="D109" s="9">
        <v>35756</v>
      </c>
      <c r="E109" s="15" t="s">
        <v>84</v>
      </c>
      <c r="F109" s="8" t="s">
        <v>55</v>
      </c>
      <c r="G109" s="8" t="s">
        <v>65</v>
      </c>
      <c r="H109" s="8" t="s">
        <v>66</v>
      </c>
    </row>
    <row r="110" spans="2:8">
      <c r="B110" s="12" t="s">
        <v>206</v>
      </c>
      <c r="C110" s="8" t="s">
        <v>53</v>
      </c>
      <c r="D110" s="9">
        <v>36507</v>
      </c>
      <c r="E110" s="15" t="s">
        <v>68</v>
      </c>
      <c r="F110" s="8" t="s">
        <v>55</v>
      </c>
      <c r="G110" s="8" t="s">
        <v>50</v>
      </c>
      <c r="H110" s="8" t="s">
        <v>60</v>
      </c>
    </row>
    <row r="111" spans="2:8">
      <c r="B111" s="12" t="s">
        <v>207</v>
      </c>
      <c r="C111" s="8" t="s">
        <v>47</v>
      </c>
      <c r="D111" s="9">
        <v>31233</v>
      </c>
      <c r="E111" s="15" t="s">
        <v>84</v>
      </c>
      <c r="F111" s="8" t="s">
        <v>64</v>
      </c>
      <c r="G111" s="8" t="s">
        <v>65</v>
      </c>
      <c r="H111" s="8" t="s">
        <v>60</v>
      </c>
    </row>
    <row r="112" spans="2:8">
      <c r="B112" s="12" t="s">
        <v>208</v>
      </c>
      <c r="C112" s="8" t="s">
        <v>53</v>
      </c>
      <c r="D112" s="9">
        <v>29988</v>
      </c>
      <c r="E112" s="15" t="s">
        <v>54</v>
      </c>
      <c r="F112" s="8" t="s">
        <v>49</v>
      </c>
      <c r="G112" s="8" t="s">
        <v>50</v>
      </c>
      <c r="H112" s="8" t="s">
        <v>172</v>
      </c>
    </row>
    <row r="113" spans="2:8">
      <c r="B113" s="12" t="s">
        <v>209</v>
      </c>
      <c r="C113" s="8" t="s">
        <v>47</v>
      </c>
      <c r="D113" s="9">
        <v>28169</v>
      </c>
      <c r="E113" s="15" t="s">
        <v>58</v>
      </c>
      <c r="F113" s="8" t="s">
        <v>64</v>
      </c>
      <c r="G113" s="8" t="s">
        <v>64</v>
      </c>
      <c r="H113" s="8" t="s">
        <v>139</v>
      </c>
    </row>
    <row r="114" spans="2:8">
      <c r="B114" s="12" t="s">
        <v>210</v>
      </c>
      <c r="C114" s="8" t="s">
        <v>53</v>
      </c>
      <c r="D114" s="9">
        <v>34600</v>
      </c>
      <c r="E114" s="15" t="s">
        <v>84</v>
      </c>
      <c r="F114" s="8" t="s">
        <v>49</v>
      </c>
      <c r="G114" s="8" t="s">
        <v>64</v>
      </c>
      <c r="H114" s="8" t="s">
        <v>74</v>
      </c>
    </row>
    <row r="115" spans="2:8">
      <c r="B115" s="12" t="s">
        <v>211</v>
      </c>
      <c r="C115" s="8" t="s">
        <v>53</v>
      </c>
      <c r="D115" s="9">
        <v>30465</v>
      </c>
      <c r="E115" s="15" t="s">
        <v>73</v>
      </c>
      <c r="F115" s="8" t="s">
        <v>64</v>
      </c>
      <c r="G115" s="8" t="s">
        <v>64</v>
      </c>
      <c r="H115" s="8" t="s">
        <v>132</v>
      </c>
    </row>
    <row r="116" spans="2:8">
      <c r="B116" s="12" t="s">
        <v>212</v>
      </c>
      <c r="C116" s="8" t="s">
        <v>47</v>
      </c>
      <c r="D116" s="9">
        <v>23637</v>
      </c>
      <c r="E116" s="15" t="s">
        <v>84</v>
      </c>
      <c r="F116" s="8" t="s">
        <v>64</v>
      </c>
      <c r="G116" s="8" t="s">
        <v>50</v>
      </c>
      <c r="H116" s="8" t="s">
        <v>183</v>
      </c>
    </row>
    <row r="117" spans="2:8">
      <c r="B117" s="12" t="s">
        <v>213</v>
      </c>
      <c r="C117" s="8" t="s">
        <v>53</v>
      </c>
      <c r="D117" s="9">
        <v>35874</v>
      </c>
      <c r="E117" s="15" t="s">
        <v>48</v>
      </c>
      <c r="F117" s="8" t="s">
        <v>55</v>
      </c>
      <c r="G117" s="8" t="s">
        <v>64</v>
      </c>
      <c r="H117" s="8" t="s">
        <v>120</v>
      </c>
    </row>
    <row r="118" spans="2:8">
      <c r="B118" s="12" t="s">
        <v>214</v>
      </c>
      <c r="C118" s="8" t="s">
        <v>47</v>
      </c>
      <c r="D118" s="9">
        <v>33402</v>
      </c>
      <c r="E118" s="15" t="s">
        <v>58</v>
      </c>
      <c r="F118" s="8" t="s">
        <v>49</v>
      </c>
      <c r="G118" s="8" t="s">
        <v>50</v>
      </c>
      <c r="H118" s="8" t="s">
        <v>86</v>
      </c>
    </row>
    <row r="119" spans="2:8">
      <c r="B119" s="12" t="s">
        <v>215</v>
      </c>
      <c r="C119" s="8" t="s">
        <v>47</v>
      </c>
      <c r="D119" s="9">
        <v>30190</v>
      </c>
      <c r="E119" s="15" t="s">
        <v>68</v>
      </c>
      <c r="F119" s="8" t="s">
        <v>64</v>
      </c>
      <c r="G119" s="8" t="s">
        <v>59</v>
      </c>
      <c r="H119" s="8" t="s">
        <v>143</v>
      </c>
    </row>
    <row r="120" spans="2:8">
      <c r="B120" s="12" t="s">
        <v>216</v>
      </c>
      <c r="C120" s="8" t="s">
        <v>47</v>
      </c>
      <c r="D120" s="9">
        <v>32309</v>
      </c>
      <c r="E120" s="15" t="s">
        <v>58</v>
      </c>
      <c r="F120" s="8" t="s">
        <v>55</v>
      </c>
      <c r="G120" s="8" t="s">
        <v>64</v>
      </c>
      <c r="H120" s="8" t="s">
        <v>130</v>
      </c>
    </row>
    <row r="121" spans="2:8">
      <c r="B121" s="12" t="s">
        <v>217</v>
      </c>
      <c r="C121" s="8" t="s">
        <v>53</v>
      </c>
      <c r="D121" s="9">
        <v>30839</v>
      </c>
      <c r="E121" s="15" t="s">
        <v>58</v>
      </c>
      <c r="F121" s="8" t="s">
        <v>55</v>
      </c>
      <c r="G121" s="8" t="s">
        <v>65</v>
      </c>
      <c r="H121" s="8" t="s">
        <v>94</v>
      </c>
    </row>
    <row r="122" spans="2:8">
      <c r="B122" s="12" t="s">
        <v>218</v>
      </c>
      <c r="C122" s="8" t="s">
        <v>53</v>
      </c>
      <c r="D122" s="9">
        <v>32453</v>
      </c>
      <c r="E122" s="15" t="s">
        <v>73</v>
      </c>
      <c r="F122" s="8" t="s">
        <v>64</v>
      </c>
      <c r="G122" s="8" t="s">
        <v>65</v>
      </c>
      <c r="H122" s="8" t="s">
        <v>166</v>
      </c>
    </row>
    <row r="123" spans="2:8">
      <c r="B123" s="12" t="s">
        <v>219</v>
      </c>
      <c r="C123" s="8" t="s">
        <v>47</v>
      </c>
      <c r="D123" s="9">
        <v>30639</v>
      </c>
      <c r="E123" s="15" t="s">
        <v>48</v>
      </c>
      <c r="F123" s="8" t="s">
        <v>49</v>
      </c>
      <c r="G123" s="8" t="s">
        <v>64</v>
      </c>
      <c r="H123" s="8" t="s">
        <v>56</v>
      </c>
    </row>
    <row r="124" spans="2:8">
      <c r="B124" s="12" t="s">
        <v>220</v>
      </c>
      <c r="C124" s="8" t="s">
        <v>47</v>
      </c>
      <c r="D124" s="9">
        <v>24161</v>
      </c>
      <c r="E124" s="15" t="s">
        <v>102</v>
      </c>
      <c r="F124" s="8" t="s">
        <v>55</v>
      </c>
      <c r="G124" s="8" t="s">
        <v>64</v>
      </c>
      <c r="H124" s="8" t="s">
        <v>105</v>
      </c>
    </row>
    <row r="125" spans="2:8">
      <c r="B125" s="12" t="s">
        <v>221</v>
      </c>
      <c r="C125" s="8" t="s">
        <v>47</v>
      </c>
      <c r="D125" s="9">
        <v>33424</v>
      </c>
      <c r="E125" s="15" t="s">
        <v>58</v>
      </c>
      <c r="F125" s="8" t="s">
        <v>49</v>
      </c>
      <c r="G125" s="8" t="s">
        <v>64</v>
      </c>
      <c r="H125" s="8" t="s">
        <v>51</v>
      </c>
    </row>
    <row r="126" spans="2:8">
      <c r="B126" s="12" t="s">
        <v>222</v>
      </c>
      <c r="C126" s="8" t="s">
        <v>47</v>
      </c>
      <c r="D126" s="9">
        <v>30918</v>
      </c>
      <c r="E126" s="15" t="s">
        <v>48</v>
      </c>
      <c r="F126" s="8" t="s">
        <v>49</v>
      </c>
      <c r="G126" s="8" t="s">
        <v>59</v>
      </c>
      <c r="H126" s="8" t="s">
        <v>69</v>
      </c>
    </row>
    <row r="127" spans="2:8">
      <c r="B127" s="12" t="s">
        <v>223</v>
      </c>
      <c r="C127" s="8" t="s">
        <v>47</v>
      </c>
      <c r="D127" s="9">
        <v>35242</v>
      </c>
      <c r="E127" s="15" t="s">
        <v>68</v>
      </c>
      <c r="F127" s="8" t="s">
        <v>64</v>
      </c>
      <c r="G127" s="8" t="s">
        <v>64</v>
      </c>
      <c r="H127" s="8" t="s">
        <v>132</v>
      </c>
    </row>
    <row r="128" spans="2:8">
      <c r="B128" s="12" t="s">
        <v>224</v>
      </c>
      <c r="C128" s="8" t="s">
        <v>47</v>
      </c>
      <c r="D128" s="9">
        <v>29875</v>
      </c>
      <c r="E128" s="15" t="s">
        <v>58</v>
      </c>
      <c r="F128" s="8" t="s">
        <v>55</v>
      </c>
      <c r="G128" s="8" t="s">
        <v>59</v>
      </c>
      <c r="H128" s="8" t="s">
        <v>120</v>
      </c>
    </row>
    <row r="129" spans="2:8">
      <c r="B129" s="12" t="s">
        <v>225</v>
      </c>
      <c r="C129" s="8" t="s">
        <v>53</v>
      </c>
      <c r="D129" s="9">
        <v>33305</v>
      </c>
      <c r="E129" s="15" t="s">
        <v>68</v>
      </c>
      <c r="F129" s="8" t="s">
        <v>55</v>
      </c>
      <c r="G129" s="8" t="s">
        <v>65</v>
      </c>
      <c r="H129" s="8" t="s">
        <v>51</v>
      </c>
    </row>
    <row r="130" spans="2:8">
      <c r="B130" s="12" t="s">
        <v>226</v>
      </c>
      <c r="C130" s="8" t="s">
        <v>53</v>
      </c>
      <c r="D130" s="9">
        <v>23951</v>
      </c>
      <c r="E130" s="15" t="s">
        <v>102</v>
      </c>
      <c r="F130" s="8" t="s">
        <v>55</v>
      </c>
      <c r="G130" s="8" t="s">
        <v>64</v>
      </c>
      <c r="H130" s="8" t="s">
        <v>78</v>
      </c>
    </row>
    <row r="131" spans="2:8">
      <c r="B131" s="12" t="s">
        <v>227</v>
      </c>
      <c r="C131" s="8" t="s">
        <v>47</v>
      </c>
      <c r="D131" s="9">
        <v>32529</v>
      </c>
      <c r="E131" s="15" t="s">
        <v>48</v>
      </c>
      <c r="F131" s="8" t="s">
        <v>64</v>
      </c>
      <c r="G131" s="8" t="s">
        <v>59</v>
      </c>
      <c r="H131" s="8" t="s">
        <v>201</v>
      </c>
    </row>
    <row r="132" spans="2:8">
      <c r="B132" s="12" t="s">
        <v>228</v>
      </c>
      <c r="C132" s="8" t="s">
        <v>53</v>
      </c>
      <c r="D132" s="9">
        <v>31710</v>
      </c>
      <c r="E132" s="15" t="s">
        <v>58</v>
      </c>
      <c r="F132" s="8" t="s">
        <v>55</v>
      </c>
      <c r="G132" s="8" t="s">
        <v>64</v>
      </c>
      <c r="H132" s="8" t="s">
        <v>105</v>
      </c>
    </row>
    <row r="133" spans="2:8">
      <c r="B133" s="12" t="s">
        <v>229</v>
      </c>
      <c r="C133" s="8" t="s">
        <v>47</v>
      </c>
      <c r="D133" s="9">
        <v>27295</v>
      </c>
      <c r="E133" s="15" t="s">
        <v>84</v>
      </c>
      <c r="F133" s="8" t="s">
        <v>64</v>
      </c>
      <c r="G133" s="8" t="s">
        <v>65</v>
      </c>
      <c r="H133" s="8" t="s">
        <v>62</v>
      </c>
    </row>
    <row r="134" spans="2:8">
      <c r="B134" s="12" t="s">
        <v>230</v>
      </c>
      <c r="C134" s="8" t="s">
        <v>47</v>
      </c>
      <c r="D134" s="9">
        <v>28828</v>
      </c>
      <c r="E134" s="15" t="s">
        <v>73</v>
      </c>
      <c r="F134" s="8" t="s">
        <v>64</v>
      </c>
      <c r="G134" s="8" t="s">
        <v>50</v>
      </c>
      <c r="H134" s="8" t="s">
        <v>91</v>
      </c>
    </row>
    <row r="135" spans="2:8">
      <c r="B135" s="12" t="s">
        <v>231</v>
      </c>
      <c r="C135" s="8" t="s">
        <v>53</v>
      </c>
      <c r="D135" s="9">
        <v>31181</v>
      </c>
      <c r="E135" s="15" t="s">
        <v>54</v>
      </c>
      <c r="F135" s="8" t="s">
        <v>55</v>
      </c>
      <c r="G135" s="8" t="s">
        <v>64</v>
      </c>
      <c r="H135" s="8" t="s">
        <v>76</v>
      </c>
    </row>
    <row r="136" spans="2:8">
      <c r="B136" s="12" t="s">
        <v>232</v>
      </c>
      <c r="C136" s="8" t="s">
        <v>47</v>
      </c>
      <c r="D136" s="9">
        <v>30311</v>
      </c>
      <c r="E136" s="15" t="s">
        <v>102</v>
      </c>
      <c r="F136" s="8" t="s">
        <v>49</v>
      </c>
      <c r="G136" s="8" t="s">
        <v>59</v>
      </c>
      <c r="H136" s="8" t="s">
        <v>91</v>
      </c>
    </row>
    <row r="137" spans="2:8">
      <c r="B137" s="12" t="s">
        <v>233</v>
      </c>
      <c r="C137" s="8" t="s">
        <v>47</v>
      </c>
      <c r="D137" s="9">
        <v>32289</v>
      </c>
      <c r="E137" s="15" t="s">
        <v>58</v>
      </c>
      <c r="F137" s="8" t="s">
        <v>49</v>
      </c>
      <c r="G137" s="8" t="s">
        <v>65</v>
      </c>
      <c r="H137" s="8" t="s">
        <v>60</v>
      </c>
    </row>
    <row r="138" spans="2:8">
      <c r="B138" s="12" t="s">
        <v>234</v>
      </c>
      <c r="C138" s="8" t="s">
        <v>47</v>
      </c>
      <c r="D138" s="9">
        <v>23712</v>
      </c>
      <c r="E138" s="15" t="s">
        <v>68</v>
      </c>
      <c r="F138" s="8" t="s">
        <v>64</v>
      </c>
      <c r="G138" s="8" t="s">
        <v>50</v>
      </c>
      <c r="H138" s="8" t="s">
        <v>86</v>
      </c>
    </row>
    <row r="139" spans="2:8">
      <c r="B139" s="12" t="s">
        <v>235</v>
      </c>
      <c r="C139" s="8" t="s">
        <v>53</v>
      </c>
      <c r="D139" s="9">
        <v>26710</v>
      </c>
      <c r="E139" s="15" t="s">
        <v>48</v>
      </c>
      <c r="F139" s="8" t="s">
        <v>49</v>
      </c>
      <c r="G139" s="8" t="s">
        <v>50</v>
      </c>
      <c r="H139" s="8" t="s">
        <v>78</v>
      </c>
    </row>
    <row r="140" spans="2:8">
      <c r="B140" s="12" t="s">
        <v>236</v>
      </c>
      <c r="C140" s="8" t="s">
        <v>53</v>
      </c>
      <c r="D140" s="9">
        <v>28457</v>
      </c>
      <c r="E140" s="15" t="s">
        <v>102</v>
      </c>
      <c r="F140" s="8" t="s">
        <v>64</v>
      </c>
      <c r="G140" s="8" t="s">
        <v>59</v>
      </c>
      <c r="H140" s="8" t="s">
        <v>201</v>
      </c>
    </row>
    <row r="141" spans="2:8">
      <c r="B141" s="12" t="s">
        <v>237</v>
      </c>
      <c r="C141" s="8" t="s">
        <v>47</v>
      </c>
      <c r="D141" s="9">
        <v>28723</v>
      </c>
      <c r="E141" s="15" t="s">
        <v>102</v>
      </c>
      <c r="F141" s="8" t="s">
        <v>64</v>
      </c>
      <c r="G141" s="8" t="s">
        <v>64</v>
      </c>
      <c r="H141" s="8" t="s">
        <v>80</v>
      </c>
    </row>
    <row r="142" spans="2:8">
      <c r="B142" s="12" t="s">
        <v>238</v>
      </c>
      <c r="C142" s="8" t="s">
        <v>47</v>
      </c>
      <c r="D142" s="9">
        <v>30433</v>
      </c>
      <c r="E142" s="15" t="s">
        <v>58</v>
      </c>
      <c r="F142" s="8" t="s">
        <v>55</v>
      </c>
      <c r="G142" s="8" t="s">
        <v>64</v>
      </c>
      <c r="H142" s="8" t="s">
        <v>130</v>
      </c>
    </row>
    <row r="143" spans="2:8">
      <c r="B143" s="12" t="s">
        <v>239</v>
      </c>
      <c r="C143" s="8" t="s">
        <v>53</v>
      </c>
      <c r="D143" s="9">
        <v>22457</v>
      </c>
      <c r="E143" s="15" t="s">
        <v>73</v>
      </c>
      <c r="F143" s="8" t="s">
        <v>64</v>
      </c>
      <c r="G143" s="8" t="s">
        <v>64</v>
      </c>
      <c r="H143" s="8" t="s">
        <v>80</v>
      </c>
    </row>
    <row r="144" spans="2:8">
      <c r="B144" s="12" t="s">
        <v>240</v>
      </c>
      <c r="C144" s="8" t="s">
        <v>47</v>
      </c>
      <c r="D144" s="9">
        <v>33930</v>
      </c>
      <c r="E144" s="15" t="s">
        <v>84</v>
      </c>
      <c r="F144" s="8" t="s">
        <v>49</v>
      </c>
      <c r="G144" s="8" t="s">
        <v>64</v>
      </c>
      <c r="H144" s="8" t="s">
        <v>201</v>
      </c>
    </row>
    <row r="145" spans="2:8">
      <c r="B145" s="12" t="s">
        <v>241</v>
      </c>
      <c r="C145" s="8" t="s">
        <v>53</v>
      </c>
      <c r="D145" s="9">
        <v>23162</v>
      </c>
      <c r="E145" s="15" t="s">
        <v>102</v>
      </c>
      <c r="F145" s="8" t="s">
        <v>55</v>
      </c>
      <c r="G145" s="8" t="s">
        <v>50</v>
      </c>
      <c r="H145" s="8" t="s">
        <v>78</v>
      </c>
    </row>
    <row r="146" spans="2:8">
      <c r="B146" s="12" t="s">
        <v>242</v>
      </c>
      <c r="C146" s="8" t="s">
        <v>47</v>
      </c>
      <c r="D146" s="9">
        <v>32165</v>
      </c>
      <c r="E146" s="15" t="s">
        <v>48</v>
      </c>
      <c r="F146" s="8" t="s">
        <v>49</v>
      </c>
      <c r="G146" s="8" t="s">
        <v>50</v>
      </c>
      <c r="H146" s="8" t="s">
        <v>66</v>
      </c>
    </row>
    <row r="147" spans="2:8">
      <c r="B147" s="12" t="s">
        <v>243</v>
      </c>
      <c r="C147" s="8" t="s">
        <v>47</v>
      </c>
      <c r="D147" s="9">
        <v>35643</v>
      </c>
      <c r="E147" s="15" t="s">
        <v>73</v>
      </c>
      <c r="F147" s="8" t="s">
        <v>64</v>
      </c>
      <c r="G147" s="8" t="s">
        <v>65</v>
      </c>
      <c r="H147" s="8" t="s">
        <v>120</v>
      </c>
    </row>
    <row r="148" spans="2:8">
      <c r="B148" s="12" t="s">
        <v>244</v>
      </c>
      <c r="C148" s="8" t="s">
        <v>53</v>
      </c>
      <c r="D148" s="9">
        <v>32392</v>
      </c>
      <c r="E148" s="15" t="s">
        <v>73</v>
      </c>
      <c r="F148" s="8" t="s">
        <v>55</v>
      </c>
      <c r="G148" s="8" t="s">
        <v>59</v>
      </c>
      <c r="H148" s="8" t="s">
        <v>135</v>
      </c>
    </row>
    <row r="149" spans="2:8">
      <c r="B149" s="12" t="s">
        <v>245</v>
      </c>
      <c r="C149" s="8" t="s">
        <v>53</v>
      </c>
      <c r="D149" s="9">
        <v>22605</v>
      </c>
      <c r="E149" s="15" t="s">
        <v>48</v>
      </c>
      <c r="F149" s="8" t="s">
        <v>64</v>
      </c>
      <c r="G149" s="8" t="s">
        <v>64</v>
      </c>
      <c r="H149" s="8" t="s">
        <v>172</v>
      </c>
    </row>
    <row r="150" spans="2:8">
      <c r="B150" s="12" t="s">
        <v>246</v>
      </c>
      <c r="C150" s="8" t="s">
        <v>47</v>
      </c>
      <c r="D150" s="9">
        <v>30847</v>
      </c>
      <c r="E150" s="15" t="s">
        <v>54</v>
      </c>
      <c r="F150" s="8" t="s">
        <v>64</v>
      </c>
      <c r="G150" s="8" t="s">
        <v>50</v>
      </c>
      <c r="H150" s="8" t="s">
        <v>51</v>
      </c>
    </row>
    <row r="151" spans="2:8">
      <c r="B151" s="12" t="s">
        <v>247</v>
      </c>
      <c r="C151" s="8" t="s">
        <v>47</v>
      </c>
      <c r="D151" s="9">
        <v>35245</v>
      </c>
      <c r="E151" s="15" t="s">
        <v>48</v>
      </c>
      <c r="F151" s="8" t="s">
        <v>55</v>
      </c>
      <c r="G151" s="8" t="s">
        <v>64</v>
      </c>
      <c r="H151" s="8" t="s">
        <v>201</v>
      </c>
    </row>
    <row r="152" spans="2:8">
      <c r="B152" s="12" t="s">
        <v>248</v>
      </c>
      <c r="C152" s="8" t="s">
        <v>47</v>
      </c>
      <c r="D152" s="9">
        <v>30939</v>
      </c>
      <c r="E152" s="15" t="s">
        <v>84</v>
      </c>
      <c r="F152" s="8" t="s">
        <v>64</v>
      </c>
      <c r="G152" s="8" t="s">
        <v>50</v>
      </c>
      <c r="H152" s="8" t="s">
        <v>88</v>
      </c>
    </row>
    <row r="153" spans="2:8">
      <c r="B153" s="12" t="s">
        <v>249</v>
      </c>
      <c r="C153" s="8" t="s">
        <v>53</v>
      </c>
      <c r="D153" s="9">
        <v>30901</v>
      </c>
      <c r="E153" s="15" t="s">
        <v>54</v>
      </c>
      <c r="F153" s="8" t="s">
        <v>55</v>
      </c>
      <c r="G153" s="8" t="s">
        <v>50</v>
      </c>
      <c r="H153" s="8" t="s">
        <v>250</v>
      </c>
    </row>
    <row r="154" spans="2:8">
      <c r="B154" s="12" t="s">
        <v>251</v>
      </c>
      <c r="C154" s="8" t="s">
        <v>47</v>
      </c>
      <c r="D154" s="9">
        <v>35563</v>
      </c>
      <c r="E154" s="15" t="s">
        <v>73</v>
      </c>
      <c r="F154" s="8" t="s">
        <v>55</v>
      </c>
      <c r="G154" s="8" t="s">
        <v>65</v>
      </c>
      <c r="H154" s="8" t="s">
        <v>94</v>
      </c>
    </row>
    <row r="155" spans="2:8">
      <c r="B155" s="12" t="s">
        <v>252</v>
      </c>
      <c r="C155" s="8" t="s">
        <v>53</v>
      </c>
      <c r="D155" s="9">
        <v>23252</v>
      </c>
      <c r="E155" s="15" t="s">
        <v>54</v>
      </c>
      <c r="F155" s="8" t="s">
        <v>49</v>
      </c>
      <c r="G155" s="8" t="s">
        <v>59</v>
      </c>
      <c r="H155" s="8" t="s">
        <v>148</v>
      </c>
    </row>
    <row r="156" spans="2:8">
      <c r="B156" s="12" t="s">
        <v>253</v>
      </c>
      <c r="C156" s="8" t="s">
        <v>53</v>
      </c>
      <c r="D156" s="9">
        <v>22494</v>
      </c>
      <c r="E156" s="15" t="s">
        <v>58</v>
      </c>
      <c r="F156" s="8" t="s">
        <v>49</v>
      </c>
      <c r="G156" s="8" t="s">
        <v>65</v>
      </c>
      <c r="H156" s="8" t="s">
        <v>78</v>
      </c>
    </row>
    <row r="157" spans="2:8">
      <c r="B157" s="12" t="s">
        <v>254</v>
      </c>
      <c r="C157" s="8" t="s">
        <v>47</v>
      </c>
      <c r="D157" s="9">
        <v>32671</v>
      </c>
      <c r="E157" s="15" t="s">
        <v>84</v>
      </c>
      <c r="F157" s="8" t="s">
        <v>49</v>
      </c>
      <c r="G157" s="8" t="s">
        <v>50</v>
      </c>
      <c r="H157" s="8" t="s">
        <v>139</v>
      </c>
    </row>
    <row r="158" spans="2:8">
      <c r="B158" s="12" t="s">
        <v>255</v>
      </c>
      <c r="C158" s="8" t="s">
        <v>47</v>
      </c>
      <c r="D158" s="9">
        <v>30901</v>
      </c>
      <c r="E158" s="15" t="s">
        <v>68</v>
      </c>
      <c r="F158" s="8" t="s">
        <v>49</v>
      </c>
      <c r="G158" s="8" t="s">
        <v>64</v>
      </c>
      <c r="H158" s="8" t="s">
        <v>132</v>
      </c>
    </row>
    <row r="159" spans="2:8">
      <c r="B159" s="12" t="s">
        <v>256</v>
      </c>
      <c r="C159" s="8" t="s">
        <v>53</v>
      </c>
      <c r="D159" s="9">
        <v>26258</v>
      </c>
      <c r="E159" s="15" t="s">
        <v>54</v>
      </c>
      <c r="F159" s="8" t="s">
        <v>49</v>
      </c>
      <c r="G159" s="8" t="s">
        <v>64</v>
      </c>
      <c r="H159" s="8" t="s">
        <v>132</v>
      </c>
    </row>
    <row r="160" spans="2:8">
      <c r="B160" s="12" t="s">
        <v>257</v>
      </c>
      <c r="C160" s="8" t="s">
        <v>47</v>
      </c>
      <c r="D160" s="9">
        <v>25817</v>
      </c>
      <c r="E160" s="15" t="s">
        <v>84</v>
      </c>
      <c r="F160" s="8" t="s">
        <v>64</v>
      </c>
      <c r="G160" s="8" t="s">
        <v>65</v>
      </c>
      <c r="H160" s="8" t="s">
        <v>82</v>
      </c>
    </row>
    <row r="161" spans="2:8">
      <c r="B161" s="12" t="s">
        <v>258</v>
      </c>
      <c r="C161" s="8" t="s">
        <v>47</v>
      </c>
      <c r="D161" s="9">
        <v>32842</v>
      </c>
      <c r="E161" s="15" t="s">
        <v>73</v>
      </c>
      <c r="F161" s="8" t="s">
        <v>55</v>
      </c>
      <c r="G161" s="8" t="s">
        <v>50</v>
      </c>
      <c r="H161" s="8" t="s">
        <v>78</v>
      </c>
    </row>
    <row r="162" spans="2:8">
      <c r="B162" s="12" t="s">
        <v>259</v>
      </c>
      <c r="C162" s="8" t="s">
        <v>47</v>
      </c>
      <c r="D162" s="9">
        <v>30280</v>
      </c>
      <c r="E162" s="15" t="s">
        <v>68</v>
      </c>
      <c r="F162" s="8" t="s">
        <v>49</v>
      </c>
      <c r="G162" s="8" t="s">
        <v>64</v>
      </c>
      <c r="H162" s="8" t="s">
        <v>139</v>
      </c>
    </row>
    <row r="163" spans="2:8" ht="15.75" thickBot="1">
      <c r="B163" s="13" t="s">
        <v>260</v>
      </c>
      <c r="C163" s="8" t="s">
        <v>53</v>
      </c>
      <c r="D163" s="9">
        <v>22773</v>
      </c>
      <c r="E163" s="15" t="s">
        <v>84</v>
      </c>
      <c r="F163" s="8" t="s">
        <v>55</v>
      </c>
      <c r="G163" s="8" t="s">
        <v>64</v>
      </c>
      <c r="H163" s="8" t="s">
        <v>109</v>
      </c>
    </row>
    <row r="164" spans="2:8" ht="15.75" thickTop="1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/>
  </sheetViews>
  <sheetFormatPr defaultRowHeight="15"/>
  <cols>
    <col min="1" max="1" width="17.5703125" bestFit="1" customWidth="1"/>
    <col min="2" max="2" width="12" bestFit="1" customWidth="1"/>
    <col min="3" max="3" width="16.5703125" bestFit="1" customWidth="1"/>
    <col min="4" max="4" width="10.140625" bestFit="1" customWidth="1"/>
    <col min="5" max="5" width="17.42578125" bestFit="1" customWidth="1"/>
    <col min="6" max="6" width="11" bestFit="1" customWidth="1"/>
    <col min="7" max="7" width="0" hidden="1" customWidth="1"/>
    <col min="8" max="8" width="15" bestFit="1" customWidth="1"/>
    <col min="9" max="9" width="9.140625" bestFit="1" customWidth="1"/>
    <col min="257" max="257" width="16.7109375" bestFit="1" customWidth="1"/>
    <col min="258" max="258" width="12" bestFit="1" customWidth="1"/>
    <col min="259" max="259" width="15.85546875" bestFit="1" customWidth="1"/>
    <col min="260" max="260" width="10.140625" bestFit="1" customWidth="1"/>
    <col min="261" max="261" width="15.85546875" bestFit="1" customWidth="1"/>
    <col min="262" max="262" width="11" bestFit="1" customWidth="1"/>
    <col min="263" max="263" width="0" hidden="1" customWidth="1"/>
    <col min="264" max="264" width="15.85546875" bestFit="1" customWidth="1"/>
    <col min="265" max="265" width="11.28515625" bestFit="1" customWidth="1"/>
    <col min="513" max="513" width="16.7109375" bestFit="1" customWidth="1"/>
    <col min="514" max="514" width="12" bestFit="1" customWidth="1"/>
    <col min="515" max="515" width="15.85546875" bestFit="1" customWidth="1"/>
    <col min="516" max="516" width="10.140625" bestFit="1" customWidth="1"/>
    <col min="517" max="517" width="15.85546875" bestFit="1" customWidth="1"/>
    <col min="518" max="518" width="11" bestFit="1" customWidth="1"/>
    <col min="519" max="519" width="0" hidden="1" customWidth="1"/>
    <col min="520" max="520" width="15.85546875" bestFit="1" customWidth="1"/>
    <col min="521" max="521" width="11.28515625" bestFit="1" customWidth="1"/>
    <col min="769" max="769" width="16.7109375" bestFit="1" customWidth="1"/>
    <col min="770" max="770" width="12" bestFit="1" customWidth="1"/>
    <col min="771" max="771" width="15.85546875" bestFit="1" customWidth="1"/>
    <col min="772" max="772" width="10.140625" bestFit="1" customWidth="1"/>
    <col min="773" max="773" width="15.85546875" bestFit="1" customWidth="1"/>
    <col min="774" max="774" width="11" bestFit="1" customWidth="1"/>
    <col min="775" max="775" width="0" hidden="1" customWidth="1"/>
    <col min="776" max="776" width="15.85546875" bestFit="1" customWidth="1"/>
    <col min="777" max="777" width="11.28515625" bestFit="1" customWidth="1"/>
    <col min="1025" max="1025" width="16.7109375" bestFit="1" customWidth="1"/>
    <col min="1026" max="1026" width="12" bestFit="1" customWidth="1"/>
    <col min="1027" max="1027" width="15.85546875" bestFit="1" customWidth="1"/>
    <col min="1028" max="1028" width="10.140625" bestFit="1" customWidth="1"/>
    <col min="1029" max="1029" width="15.85546875" bestFit="1" customWidth="1"/>
    <col min="1030" max="1030" width="11" bestFit="1" customWidth="1"/>
    <col min="1031" max="1031" width="0" hidden="1" customWidth="1"/>
    <col min="1032" max="1032" width="15.85546875" bestFit="1" customWidth="1"/>
    <col min="1033" max="1033" width="11.28515625" bestFit="1" customWidth="1"/>
    <col min="1281" max="1281" width="16.7109375" bestFit="1" customWidth="1"/>
    <col min="1282" max="1282" width="12" bestFit="1" customWidth="1"/>
    <col min="1283" max="1283" width="15.85546875" bestFit="1" customWidth="1"/>
    <col min="1284" max="1284" width="10.140625" bestFit="1" customWidth="1"/>
    <col min="1285" max="1285" width="15.85546875" bestFit="1" customWidth="1"/>
    <col min="1286" max="1286" width="11" bestFit="1" customWidth="1"/>
    <col min="1287" max="1287" width="0" hidden="1" customWidth="1"/>
    <col min="1288" max="1288" width="15.85546875" bestFit="1" customWidth="1"/>
    <col min="1289" max="1289" width="11.28515625" bestFit="1" customWidth="1"/>
    <col min="1537" max="1537" width="16.7109375" bestFit="1" customWidth="1"/>
    <col min="1538" max="1538" width="12" bestFit="1" customWidth="1"/>
    <col min="1539" max="1539" width="15.85546875" bestFit="1" customWidth="1"/>
    <col min="1540" max="1540" width="10.140625" bestFit="1" customWidth="1"/>
    <col min="1541" max="1541" width="15.85546875" bestFit="1" customWidth="1"/>
    <col min="1542" max="1542" width="11" bestFit="1" customWidth="1"/>
    <col min="1543" max="1543" width="0" hidden="1" customWidth="1"/>
    <col min="1544" max="1544" width="15.85546875" bestFit="1" customWidth="1"/>
    <col min="1545" max="1545" width="11.28515625" bestFit="1" customWidth="1"/>
    <col min="1793" max="1793" width="16.7109375" bestFit="1" customWidth="1"/>
    <col min="1794" max="1794" width="12" bestFit="1" customWidth="1"/>
    <col min="1795" max="1795" width="15.85546875" bestFit="1" customWidth="1"/>
    <col min="1796" max="1796" width="10.140625" bestFit="1" customWidth="1"/>
    <col min="1797" max="1797" width="15.85546875" bestFit="1" customWidth="1"/>
    <col min="1798" max="1798" width="11" bestFit="1" customWidth="1"/>
    <col min="1799" max="1799" width="0" hidden="1" customWidth="1"/>
    <col min="1800" max="1800" width="15.85546875" bestFit="1" customWidth="1"/>
    <col min="1801" max="1801" width="11.28515625" bestFit="1" customWidth="1"/>
    <col min="2049" max="2049" width="16.7109375" bestFit="1" customWidth="1"/>
    <col min="2050" max="2050" width="12" bestFit="1" customWidth="1"/>
    <col min="2051" max="2051" width="15.85546875" bestFit="1" customWidth="1"/>
    <col min="2052" max="2052" width="10.140625" bestFit="1" customWidth="1"/>
    <col min="2053" max="2053" width="15.85546875" bestFit="1" customWidth="1"/>
    <col min="2054" max="2054" width="11" bestFit="1" customWidth="1"/>
    <col min="2055" max="2055" width="0" hidden="1" customWidth="1"/>
    <col min="2056" max="2056" width="15.85546875" bestFit="1" customWidth="1"/>
    <col min="2057" max="2057" width="11.28515625" bestFit="1" customWidth="1"/>
    <col min="2305" max="2305" width="16.7109375" bestFit="1" customWidth="1"/>
    <col min="2306" max="2306" width="12" bestFit="1" customWidth="1"/>
    <col min="2307" max="2307" width="15.85546875" bestFit="1" customWidth="1"/>
    <col min="2308" max="2308" width="10.140625" bestFit="1" customWidth="1"/>
    <col min="2309" max="2309" width="15.85546875" bestFit="1" customWidth="1"/>
    <col min="2310" max="2310" width="11" bestFit="1" customWidth="1"/>
    <col min="2311" max="2311" width="0" hidden="1" customWidth="1"/>
    <col min="2312" max="2312" width="15.85546875" bestFit="1" customWidth="1"/>
    <col min="2313" max="2313" width="11.28515625" bestFit="1" customWidth="1"/>
    <col min="2561" max="2561" width="16.7109375" bestFit="1" customWidth="1"/>
    <col min="2562" max="2562" width="12" bestFit="1" customWidth="1"/>
    <col min="2563" max="2563" width="15.85546875" bestFit="1" customWidth="1"/>
    <col min="2564" max="2564" width="10.140625" bestFit="1" customWidth="1"/>
    <col min="2565" max="2565" width="15.85546875" bestFit="1" customWidth="1"/>
    <col min="2566" max="2566" width="11" bestFit="1" customWidth="1"/>
    <col min="2567" max="2567" width="0" hidden="1" customWidth="1"/>
    <col min="2568" max="2568" width="15.85546875" bestFit="1" customWidth="1"/>
    <col min="2569" max="2569" width="11.28515625" bestFit="1" customWidth="1"/>
    <col min="2817" max="2817" width="16.7109375" bestFit="1" customWidth="1"/>
    <col min="2818" max="2818" width="12" bestFit="1" customWidth="1"/>
    <col min="2819" max="2819" width="15.85546875" bestFit="1" customWidth="1"/>
    <col min="2820" max="2820" width="10.140625" bestFit="1" customWidth="1"/>
    <col min="2821" max="2821" width="15.85546875" bestFit="1" customWidth="1"/>
    <col min="2822" max="2822" width="11" bestFit="1" customWidth="1"/>
    <col min="2823" max="2823" width="0" hidden="1" customWidth="1"/>
    <col min="2824" max="2824" width="15.85546875" bestFit="1" customWidth="1"/>
    <col min="2825" max="2825" width="11.28515625" bestFit="1" customWidth="1"/>
    <col min="3073" max="3073" width="16.7109375" bestFit="1" customWidth="1"/>
    <col min="3074" max="3074" width="12" bestFit="1" customWidth="1"/>
    <col min="3075" max="3075" width="15.85546875" bestFit="1" customWidth="1"/>
    <col min="3076" max="3076" width="10.140625" bestFit="1" customWidth="1"/>
    <col min="3077" max="3077" width="15.85546875" bestFit="1" customWidth="1"/>
    <col min="3078" max="3078" width="11" bestFit="1" customWidth="1"/>
    <col min="3079" max="3079" width="0" hidden="1" customWidth="1"/>
    <col min="3080" max="3080" width="15.85546875" bestFit="1" customWidth="1"/>
    <col min="3081" max="3081" width="11.28515625" bestFit="1" customWidth="1"/>
    <col min="3329" max="3329" width="16.7109375" bestFit="1" customWidth="1"/>
    <col min="3330" max="3330" width="12" bestFit="1" customWidth="1"/>
    <col min="3331" max="3331" width="15.85546875" bestFit="1" customWidth="1"/>
    <col min="3332" max="3332" width="10.140625" bestFit="1" customWidth="1"/>
    <col min="3333" max="3333" width="15.85546875" bestFit="1" customWidth="1"/>
    <col min="3334" max="3334" width="11" bestFit="1" customWidth="1"/>
    <col min="3335" max="3335" width="0" hidden="1" customWidth="1"/>
    <col min="3336" max="3336" width="15.85546875" bestFit="1" customWidth="1"/>
    <col min="3337" max="3337" width="11.28515625" bestFit="1" customWidth="1"/>
    <col min="3585" max="3585" width="16.7109375" bestFit="1" customWidth="1"/>
    <col min="3586" max="3586" width="12" bestFit="1" customWidth="1"/>
    <col min="3587" max="3587" width="15.85546875" bestFit="1" customWidth="1"/>
    <col min="3588" max="3588" width="10.140625" bestFit="1" customWidth="1"/>
    <col min="3589" max="3589" width="15.85546875" bestFit="1" customWidth="1"/>
    <col min="3590" max="3590" width="11" bestFit="1" customWidth="1"/>
    <col min="3591" max="3591" width="0" hidden="1" customWidth="1"/>
    <col min="3592" max="3592" width="15.85546875" bestFit="1" customWidth="1"/>
    <col min="3593" max="3593" width="11.28515625" bestFit="1" customWidth="1"/>
    <col min="3841" max="3841" width="16.7109375" bestFit="1" customWidth="1"/>
    <col min="3842" max="3842" width="12" bestFit="1" customWidth="1"/>
    <col min="3843" max="3843" width="15.85546875" bestFit="1" customWidth="1"/>
    <col min="3844" max="3844" width="10.140625" bestFit="1" customWidth="1"/>
    <col min="3845" max="3845" width="15.85546875" bestFit="1" customWidth="1"/>
    <col min="3846" max="3846" width="11" bestFit="1" customWidth="1"/>
    <col min="3847" max="3847" width="0" hidden="1" customWidth="1"/>
    <col min="3848" max="3848" width="15.85546875" bestFit="1" customWidth="1"/>
    <col min="3849" max="3849" width="11.28515625" bestFit="1" customWidth="1"/>
    <col min="4097" max="4097" width="16.7109375" bestFit="1" customWidth="1"/>
    <col min="4098" max="4098" width="12" bestFit="1" customWidth="1"/>
    <col min="4099" max="4099" width="15.85546875" bestFit="1" customWidth="1"/>
    <col min="4100" max="4100" width="10.140625" bestFit="1" customWidth="1"/>
    <col min="4101" max="4101" width="15.85546875" bestFit="1" customWidth="1"/>
    <col min="4102" max="4102" width="11" bestFit="1" customWidth="1"/>
    <col min="4103" max="4103" width="0" hidden="1" customWidth="1"/>
    <col min="4104" max="4104" width="15.85546875" bestFit="1" customWidth="1"/>
    <col min="4105" max="4105" width="11.28515625" bestFit="1" customWidth="1"/>
    <col min="4353" max="4353" width="16.7109375" bestFit="1" customWidth="1"/>
    <col min="4354" max="4354" width="12" bestFit="1" customWidth="1"/>
    <col min="4355" max="4355" width="15.85546875" bestFit="1" customWidth="1"/>
    <col min="4356" max="4356" width="10.140625" bestFit="1" customWidth="1"/>
    <col min="4357" max="4357" width="15.85546875" bestFit="1" customWidth="1"/>
    <col min="4358" max="4358" width="11" bestFit="1" customWidth="1"/>
    <col min="4359" max="4359" width="0" hidden="1" customWidth="1"/>
    <col min="4360" max="4360" width="15.85546875" bestFit="1" customWidth="1"/>
    <col min="4361" max="4361" width="11.28515625" bestFit="1" customWidth="1"/>
    <col min="4609" max="4609" width="16.7109375" bestFit="1" customWidth="1"/>
    <col min="4610" max="4610" width="12" bestFit="1" customWidth="1"/>
    <col min="4611" max="4611" width="15.85546875" bestFit="1" customWidth="1"/>
    <col min="4612" max="4612" width="10.140625" bestFit="1" customWidth="1"/>
    <col min="4613" max="4613" width="15.85546875" bestFit="1" customWidth="1"/>
    <col min="4614" max="4614" width="11" bestFit="1" customWidth="1"/>
    <col min="4615" max="4615" width="0" hidden="1" customWidth="1"/>
    <col min="4616" max="4616" width="15.85546875" bestFit="1" customWidth="1"/>
    <col min="4617" max="4617" width="11.28515625" bestFit="1" customWidth="1"/>
    <col min="4865" max="4865" width="16.7109375" bestFit="1" customWidth="1"/>
    <col min="4866" max="4866" width="12" bestFit="1" customWidth="1"/>
    <col min="4867" max="4867" width="15.85546875" bestFit="1" customWidth="1"/>
    <col min="4868" max="4868" width="10.140625" bestFit="1" customWidth="1"/>
    <col min="4869" max="4869" width="15.85546875" bestFit="1" customWidth="1"/>
    <col min="4870" max="4870" width="11" bestFit="1" customWidth="1"/>
    <col min="4871" max="4871" width="0" hidden="1" customWidth="1"/>
    <col min="4872" max="4872" width="15.85546875" bestFit="1" customWidth="1"/>
    <col min="4873" max="4873" width="11.28515625" bestFit="1" customWidth="1"/>
    <col min="5121" max="5121" width="16.7109375" bestFit="1" customWidth="1"/>
    <col min="5122" max="5122" width="12" bestFit="1" customWidth="1"/>
    <col min="5123" max="5123" width="15.85546875" bestFit="1" customWidth="1"/>
    <col min="5124" max="5124" width="10.140625" bestFit="1" customWidth="1"/>
    <col min="5125" max="5125" width="15.85546875" bestFit="1" customWidth="1"/>
    <col min="5126" max="5126" width="11" bestFit="1" customWidth="1"/>
    <col min="5127" max="5127" width="0" hidden="1" customWidth="1"/>
    <col min="5128" max="5128" width="15.85546875" bestFit="1" customWidth="1"/>
    <col min="5129" max="5129" width="11.28515625" bestFit="1" customWidth="1"/>
    <col min="5377" max="5377" width="16.7109375" bestFit="1" customWidth="1"/>
    <col min="5378" max="5378" width="12" bestFit="1" customWidth="1"/>
    <col min="5379" max="5379" width="15.85546875" bestFit="1" customWidth="1"/>
    <col min="5380" max="5380" width="10.140625" bestFit="1" customWidth="1"/>
    <col min="5381" max="5381" width="15.85546875" bestFit="1" customWidth="1"/>
    <col min="5382" max="5382" width="11" bestFit="1" customWidth="1"/>
    <col min="5383" max="5383" width="0" hidden="1" customWidth="1"/>
    <col min="5384" max="5384" width="15.85546875" bestFit="1" customWidth="1"/>
    <col min="5385" max="5385" width="11.28515625" bestFit="1" customWidth="1"/>
    <col min="5633" max="5633" width="16.7109375" bestFit="1" customWidth="1"/>
    <col min="5634" max="5634" width="12" bestFit="1" customWidth="1"/>
    <col min="5635" max="5635" width="15.85546875" bestFit="1" customWidth="1"/>
    <col min="5636" max="5636" width="10.140625" bestFit="1" customWidth="1"/>
    <col min="5637" max="5637" width="15.85546875" bestFit="1" customWidth="1"/>
    <col min="5638" max="5638" width="11" bestFit="1" customWidth="1"/>
    <col min="5639" max="5639" width="0" hidden="1" customWidth="1"/>
    <col min="5640" max="5640" width="15.85546875" bestFit="1" customWidth="1"/>
    <col min="5641" max="5641" width="11.28515625" bestFit="1" customWidth="1"/>
    <col min="5889" max="5889" width="16.7109375" bestFit="1" customWidth="1"/>
    <col min="5890" max="5890" width="12" bestFit="1" customWidth="1"/>
    <col min="5891" max="5891" width="15.85546875" bestFit="1" customWidth="1"/>
    <col min="5892" max="5892" width="10.140625" bestFit="1" customWidth="1"/>
    <col min="5893" max="5893" width="15.85546875" bestFit="1" customWidth="1"/>
    <col min="5894" max="5894" width="11" bestFit="1" customWidth="1"/>
    <col min="5895" max="5895" width="0" hidden="1" customWidth="1"/>
    <col min="5896" max="5896" width="15.85546875" bestFit="1" customWidth="1"/>
    <col min="5897" max="5897" width="11.28515625" bestFit="1" customWidth="1"/>
    <col min="6145" max="6145" width="16.7109375" bestFit="1" customWidth="1"/>
    <col min="6146" max="6146" width="12" bestFit="1" customWidth="1"/>
    <col min="6147" max="6147" width="15.85546875" bestFit="1" customWidth="1"/>
    <col min="6148" max="6148" width="10.140625" bestFit="1" customWidth="1"/>
    <col min="6149" max="6149" width="15.85546875" bestFit="1" customWidth="1"/>
    <col min="6150" max="6150" width="11" bestFit="1" customWidth="1"/>
    <col min="6151" max="6151" width="0" hidden="1" customWidth="1"/>
    <col min="6152" max="6152" width="15.85546875" bestFit="1" customWidth="1"/>
    <col min="6153" max="6153" width="11.28515625" bestFit="1" customWidth="1"/>
    <col min="6401" max="6401" width="16.7109375" bestFit="1" customWidth="1"/>
    <col min="6402" max="6402" width="12" bestFit="1" customWidth="1"/>
    <col min="6403" max="6403" width="15.85546875" bestFit="1" customWidth="1"/>
    <col min="6404" max="6404" width="10.140625" bestFit="1" customWidth="1"/>
    <col min="6405" max="6405" width="15.85546875" bestFit="1" customWidth="1"/>
    <col min="6406" max="6406" width="11" bestFit="1" customWidth="1"/>
    <col min="6407" max="6407" width="0" hidden="1" customWidth="1"/>
    <col min="6408" max="6408" width="15.85546875" bestFit="1" customWidth="1"/>
    <col min="6409" max="6409" width="11.28515625" bestFit="1" customWidth="1"/>
    <col min="6657" max="6657" width="16.7109375" bestFit="1" customWidth="1"/>
    <col min="6658" max="6658" width="12" bestFit="1" customWidth="1"/>
    <col min="6659" max="6659" width="15.85546875" bestFit="1" customWidth="1"/>
    <col min="6660" max="6660" width="10.140625" bestFit="1" customWidth="1"/>
    <col min="6661" max="6661" width="15.85546875" bestFit="1" customWidth="1"/>
    <col min="6662" max="6662" width="11" bestFit="1" customWidth="1"/>
    <col min="6663" max="6663" width="0" hidden="1" customWidth="1"/>
    <col min="6664" max="6664" width="15.85546875" bestFit="1" customWidth="1"/>
    <col min="6665" max="6665" width="11.28515625" bestFit="1" customWidth="1"/>
    <col min="6913" max="6913" width="16.7109375" bestFit="1" customWidth="1"/>
    <col min="6914" max="6914" width="12" bestFit="1" customWidth="1"/>
    <col min="6915" max="6915" width="15.85546875" bestFit="1" customWidth="1"/>
    <col min="6916" max="6916" width="10.140625" bestFit="1" customWidth="1"/>
    <col min="6917" max="6917" width="15.85546875" bestFit="1" customWidth="1"/>
    <col min="6918" max="6918" width="11" bestFit="1" customWidth="1"/>
    <col min="6919" max="6919" width="0" hidden="1" customWidth="1"/>
    <col min="6920" max="6920" width="15.85546875" bestFit="1" customWidth="1"/>
    <col min="6921" max="6921" width="11.28515625" bestFit="1" customWidth="1"/>
    <col min="7169" max="7169" width="16.7109375" bestFit="1" customWidth="1"/>
    <col min="7170" max="7170" width="12" bestFit="1" customWidth="1"/>
    <col min="7171" max="7171" width="15.85546875" bestFit="1" customWidth="1"/>
    <col min="7172" max="7172" width="10.140625" bestFit="1" customWidth="1"/>
    <col min="7173" max="7173" width="15.85546875" bestFit="1" customWidth="1"/>
    <col min="7174" max="7174" width="11" bestFit="1" customWidth="1"/>
    <col min="7175" max="7175" width="0" hidden="1" customWidth="1"/>
    <col min="7176" max="7176" width="15.85546875" bestFit="1" customWidth="1"/>
    <col min="7177" max="7177" width="11.28515625" bestFit="1" customWidth="1"/>
    <col min="7425" max="7425" width="16.7109375" bestFit="1" customWidth="1"/>
    <col min="7426" max="7426" width="12" bestFit="1" customWidth="1"/>
    <col min="7427" max="7427" width="15.85546875" bestFit="1" customWidth="1"/>
    <col min="7428" max="7428" width="10.140625" bestFit="1" customWidth="1"/>
    <col min="7429" max="7429" width="15.85546875" bestFit="1" customWidth="1"/>
    <col min="7430" max="7430" width="11" bestFit="1" customWidth="1"/>
    <col min="7431" max="7431" width="0" hidden="1" customWidth="1"/>
    <col min="7432" max="7432" width="15.85546875" bestFit="1" customWidth="1"/>
    <col min="7433" max="7433" width="11.28515625" bestFit="1" customWidth="1"/>
    <col min="7681" max="7681" width="16.7109375" bestFit="1" customWidth="1"/>
    <col min="7682" max="7682" width="12" bestFit="1" customWidth="1"/>
    <col min="7683" max="7683" width="15.85546875" bestFit="1" customWidth="1"/>
    <col min="7684" max="7684" width="10.140625" bestFit="1" customWidth="1"/>
    <col min="7685" max="7685" width="15.85546875" bestFit="1" customWidth="1"/>
    <col min="7686" max="7686" width="11" bestFit="1" customWidth="1"/>
    <col min="7687" max="7687" width="0" hidden="1" customWidth="1"/>
    <col min="7688" max="7688" width="15.85546875" bestFit="1" customWidth="1"/>
    <col min="7689" max="7689" width="11.28515625" bestFit="1" customWidth="1"/>
    <col min="7937" max="7937" width="16.7109375" bestFit="1" customWidth="1"/>
    <col min="7938" max="7938" width="12" bestFit="1" customWidth="1"/>
    <col min="7939" max="7939" width="15.85546875" bestFit="1" customWidth="1"/>
    <col min="7940" max="7940" width="10.140625" bestFit="1" customWidth="1"/>
    <col min="7941" max="7941" width="15.85546875" bestFit="1" customWidth="1"/>
    <col min="7942" max="7942" width="11" bestFit="1" customWidth="1"/>
    <col min="7943" max="7943" width="0" hidden="1" customWidth="1"/>
    <col min="7944" max="7944" width="15.85546875" bestFit="1" customWidth="1"/>
    <col min="7945" max="7945" width="11.28515625" bestFit="1" customWidth="1"/>
    <col min="8193" max="8193" width="16.7109375" bestFit="1" customWidth="1"/>
    <col min="8194" max="8194" width="12" bestFit="1" customWidth="1"/>
    <col min="8195" max="8195" width="15.85546875" bestFit="1" customWidth="1"/>
    <col min="8196" max="8196" width="10.140625" bestFit="1" customWidth="1"/>
    <col min="8197" max="8197" width="15.85546875" bestFit="1" customWidth="1"/>
    <col min="8198" max="8198" width="11" bestFit="1" customWidth="1"/>
    <col min="8199" max="8199" width="0" hidden="1" customWidth="1"/>
    <col min="8200" max="8200" width="15.85546875" bestFit="1" customWidth="1"/>
    <col min="8201" max="8201" width="11.28515625" bestFit="1" customWidth="1"/>
    <col min="8449" max="8449" width="16.7109375" bestFit="1" customWidth="1"/>
    <col min="8450" max="8450" width="12" bestFit="1" customWidth="1"/>
    <col min="8451" max="8451" width="15.85546875" bestFit="1" customWidth="1"/>
    <col min="8452" max="8452" width="10.140625" bestFit="1" customWidth="1"/>
    <col min="8453" max="8453" width="15.85546875" bestFit="1" customWidth="1"/>
    <col min="8454" max="8454" width="11" bestFit="1" customWidth="1"/>
    <col min="8455" max="8455" width="0" hidden="1" customWidth="1"/>
    <col min="8456" max="8456" width="15.85546875" bestFit="1" customWidth="1"/>
    <col min="8457" max="8457" width="11.28515625" bestFit="1" customWidth="1"/>
    <col min="8705" max="8705" width="16.7109375" bestFit="1" customWidth="1"/>
    <col min="8706" max="8706" width="12" bestFit="1" customWidth="1"/>
    <col min="8707" max="8707" width="15.85546875" bestFit="1" customWidth="1"/>
    <col min="8708" max="8708" width="10.140625" bestFit="1" customWidth="1"/>
    <col min="8709" max="8709" width="15.85546875" bestFit="1" customWidth="1"/>
    <col min="8710" max="8710" width="11" bestFit="1" customWidth="1"/>
    <col min="8711" max="8711" width="0" hidden="1" customWidth="1"/>
    <col min="8712" max="8712" width="15.85546875" bestFit="1" customWidth="1"/>
    <col min="8713" max="8713" width="11.28515625" bestFit="1" customWidth="1"/>
    <col min="8961" max="8961" width="16.7109375" bestFit="1" customWidth="1"/>
    <col min="8962" max="8962" width="12" bestFit="1" customWidth="1"/>
    <col min="8963" max="8963" width="15.85546875" bestFit="1" customWidth="1"/>
    <col min="8964" max="8964" width="10.140625" bestFit="1" customWidth="1"/>
    <col min="8965" max="8965" width="15.85546875" bestFit="1" customWidth="1"/>
    <col min="8966" max="8966" width="11" bestFit="1" customWidth="1"/>
    <col min="8967" max="8967" width="0" hidden="1" customWidth="1"/>
    <col min="8968" max="8968" width="15.85546875" bestFit="1" customWidth="1"/>
    <col min="8969" max="8969" width="11.28515625" bestFit="1" customWidth="1"/>
    <col min="9217" max="9217" width="16.7109375" bestFit="1" customWidth="1"/>
    <col min="9218" max="9218" width="12" bestFit="1" customWidth="1"/>
    <col min="9219" max="9219" width="15.85546875" bestFit="1" customWidth="1"/>
    <col min="9220" max="9220" width="10.140625" bestFit="1" customWidth="1"/>
    <col min="9221" max="9221" width="15.85546875" bestFit="1" customWidth="1"/>
    <col min="9222" max="9222" width="11" bestFit="1" customWidth="1"/>
    <col min="9223" max="9223" width="0" hidden="1" customWidth="1"/>
    <col min="9224" max="9224" width="15.85546875" bestFit="1" customWidth="1"/>
    <col min="9225" max="9225" width="11.28515625" bestFit="1" customWidth="1"/>
    <col min="9473" max="9473" width="16.7109375" bestFit="1" customWidth="1"/>
    <col min="9474" max="9474" width="12" bestFit="1" customWidth="1"/>
    <col min="9475" max="9475" width="15.85546875" bestFit="1" customWidth="1"/>
    <col min="9476" max="9476" width="10.140625" bestFit="1" customWidth="1"/>
    <col min="9477" max="9477" width="15.85546875" bestFit="1" customWidth="1"/>
    <col min="9478" max="9478" width="11" bestFit="1" customWidth="1"/>
    <col min="9479" max="9479" width="0" hidden="1" customWidth="1"/>
    <col min="9480" max="9480" width="15.85546875" bestFit="1" customWidth="1"/>
    <col min="9481" max="9481" width="11.28515625" bestFit="1" customWidth="1"/>
    <col min="9729" max="9729" width="16.7109375" bestFit="1" customWidth="1"/>
    <col min="9730" max="9730" width="12" bestFit="1" customWidth="1"/>
    <col min="9731" max="9731" width="15.85546875" bestFit="1" customWidth="1"/>
    <col min="9732" max="9732" width="10.140625" bestFit="1" customWidth="1"/>
    <col min="9733" max="9733" width="15.85546875" bestFit="1" customWidth="1"/>
    <col min="9734" max="9734" width="11" bestFit="1" customWidth="1"/>
    <col min="9735" max="9735" width="0" hidden="1" customWidth="1"/>
    <col min="9736" max="9736" width="15.85546875" bestFit="1" customWidth="1"/>
    <col min="9737" max="9737" width="11.28515625" bestFit="1" customWidth="1"/>
    <col min="9985" max="9985" width="16.7109375" bestFit="1" customWidth="1"/>
    <col min="9986" max="9986" width="12" bestFit="1" customWidth="1"/>
    <col min="9987" max="9987" width="15.85546875" bestFit="1" customWidth="1"/>
    <col min="9988" max="9988" width="10.140625" bestFit="1" customWidth="1"/>
    <col min="9989" max="9989" width="15.85546875" bestFit="1" customWidth="1"/>
    <col min="9990" max="9990" width="11" bestFit="1" customWidth="1"/>
    <col min="9991" max="9991" width="0" hidden="1" customWidth="1"/>
    <col min="9992" max="9992" width="15.85546875" bestFit="1" customWidth="1"/>
    <col min="9993" max="9993" width="11.28515625" bestFit="1" customWidth="1"/>
    <col min="10241" max="10241" width="16.7109375" bestFit="1" customWidth="1"/>
    <col min="10242" max="10242" width="12" bestFit="1" customWidth="1"/>
    <col min="10243" max="10243" width="15.85546875" bestFit="1" customWidth="1"/>
    <col min="10244" max="10244" width="10.140625" bestFit="1" customWidth="1"/>
    <col min="10245" max="10245" width="15.85546875" bestFit="1" customWidth="1"/>
    <col min="10246" max="10246" width="11" bestFit="1" customWidth="1"/>
    <col min="10247" max="10247" width="0" hidden="1" customWidth="1"/>
    <col min="10248" max="10248" width="15.85546875" bestFit="1" customWidth="1"/>
    <col min="10249" max="10249" width="11.28515625" bestFit="1" customWidth="1"/>
    <col min="10497" max="10497" width="16.7109375" bestFit="1" customWidth="1"/>
    <col min="10498" max="10498" width="12" bestFit="1" customWidth="1"/>
    <col min="10499" max="10499" width="15.85546875" bestFit="1" customWidth="1"/>
    <col min="10500" max="10500" width="10.140625" bestFit="1" customWidth="1"/>
    <col min="10501" max="10501" width="15.85546875" bestFit="1" customWidth="1"/>
    <col min="10502" max="10502" width="11" bestFit="1" customWidth="1"/>
    <col min="10503" max="10503" width="0" hidden="1" customWidth="1"/>
    <col min="10504" max="10504" width="15.85546875" bestFit="1" customWidth="1"/>
    <col min="10505" max="10505" width="11.28515625" bestFit="1" customWidth="1"/>
    <col min="10753" max="10753" width="16.7109375" bestFit="1" customWidth="1"/>
    <col min="10754" max="10754" width="12" bestFit="1" customWidth="1"/>
    <col min="10755" max="10755" width="15.85546875" bestFit="1" customWidth="1"/>
    <col min="10756" max="10756" width="10.140625" bestFit="1" customWidth="1"/>
    <col min="10757" max="10757" width="15.85546875" bestFit="1" customWidth="1"/>
    <col min="10758" max="10758" width="11" bestFit="1" customWidth="1"/>
    <col min="10759" max="10759" width="0" hidden="1" customWidth="1"/>
    <col min="10760" max="10760" width="15.85546875" bestFit="1" customWidth="1"/>
    <col min="10761" max="10761" width="11.28515625" bestFit="1" customWidth="1"/>
    <col min="11009" max="11009" width="16.7109375" bestFit="1" customWidth="1"/>
    <col min="11010" max="11010" width="12" bestFit="1" customWidth="1"/>
    <col min="11011" max="11011" width="15.85546875" bestFit="1" customWidth="1"/>
    <col min="11012" max="11012" width="10.140625" bestFit="1" customWidth="1"/>
    <col min="11013" max="11013" width="15.85546875" bestFit="1" customWidth="1"/>
    <col min="11014" max="11014" width="11" bestFit="1" customWidth="1"/>
    <col min="11015" max="11015" width="0" hidden="1" customWidth="1"/>
    <col min="11016" max="11016" width="15.85546875" bestFit="1" customWidth="1"/>
    <col min="11017" max="11017" width="11.28515625" bestFit="1" customWidth="1"/>
    <col min="11265" max="11265" width="16.7109375" bestFit="1" customWidth="1"/>
    <col min="11266" max="11266" width="12" bestFit="1" customWidth="1"/>
    <col min="11267" max="11267" width="15.85546875" bestFit="1" customWidth="1"/>
    <col min="11268" max="11268" width="10.140625" bestFit="1" customWidth="1"/>
    <col min="11269" max="11269" width="15.85546875" bestFit="1" customWidth="1"/>
    <col min="11270" max="11270" width="11" bestFit="1" customWidth="1"/>
    <col min="11271" max="11271" width="0" hidden="1" customWidth="1"/>
    <col min="11272" max="11272" width="15.85546875" bestFit="1" customWidth="1"/>
    <col min="11273" max="11273" width="11.28515625" bestFit="1" customWidth="1"/>
    <col min="11521" max="11521" width="16.7109375" bestFit="1" customWidth="1"/>
    <col min="11522" max="11522" width="12" bestFit="1" customWidth="1"/>
    <col min="11523" max="11523" width="15.85546875" bestFit="1" customWidth="1"/>
    <col min="11524" max="11524" width="10.140625" bestFit="1" customWidth="1"/>
    <col min="11525" max="11525" width="15.85546875" bestFit="1" customWidth="1"/>
    <col min="11526" max="11526" width="11" bestFit="1" customWidth="1"/>
    <col min="11527" max="11527" width="0" hidden="1" customWidth="1"/>
    <col min="11528" max="11528" width="15.85546875" bestFit="1" customWidth="1"/>
    <col min="11529" max="11529" width="11.28515625" bestFit="1" customWidth="1"/>
    <col min="11777" max="11777" width="16.7109375" bestFit="1" customWidth="1"/>
    <col min="11778" max="11778" width="12" bestFit="1" customWidth="1"/>
    <col min="11779" max="11779" width="15.85546875" bestFit="1" customWidth="1"/>
    <col min="11780" max="11780" width="10.140625" bestFit="1" customWidth="1"/>
    <col min="11781" max="11781" width="15.85546875" bestFit="1" customWidth="1"/>
    <col min="11782" max="11782" width="11" bestFit="1" customWidth="1"/>
    <col min="11783" max="11783" width="0" hidden="1" customWidth="1"/>
    <col min="11784" max="11784" width="15.85546875" bestFit="1" customWidth="1"/>
    <col min="11785" max="11785" width="11.28515625" bestFit="1" customWidth="1"/>
    <col min="12033" max="12033" width="16.7109375" bestFit="1" customWidth="1"/>
    <col min="12034" max="12034" width="12" bestFit="1" customWidth="1"/>
    <col min="12035" max="12035" width="15.85546875" bestFit="1" customWidth="1"/>
    <col min="12036" max="12036" width="10.140625" bestFit="1" customWidth="1"/>
    <col min="12037" max="12037" width="15.85546875" bestFit="1" customWidth="1"/>
    <col min="12038" max="12038" width="11" bestFit="1" customWidth="1"/>
    <col min="12039" max="12039" width="0" hidden="1" customWidth="1"/>
    <col min="12040" max="12040" width="15.85546875" bestFit="1" customWidth="1"/>
    <col min="12041" max="12041" width="11.28515625" bestFit="1" customWidth="1"/>
    <col min="12289" max="12289" width="16.7109375" bestFit="1" customWidth="1"/>
    <col min="12290" max="12290" width="12" bestFit="1" customWidth="1"/>
    <col min="12291" max="12291" width="15.85546875" bestFit="1" customWidth="1"/>
    <col min="12292" max="12292" width="10.140625" bestFit="1" customWidth="1"/>
    <col min="12293" max="12293" width="15.85546875" bestFit="1" customWidth="1"/>
    <col min="12294" max="12294" width="11" bestFit="1" customWidth="1"/>
    <col min="12295" max="12295" width="0" hidden="1" customWidth="1"/>
    <col min="12296" max="12296" width="15.85546875" bestFit="1" customWidth="1"/>
    <col min="12297" max="12297" width="11.28515625" bestFit="1" customWidth="1"/>
    <col min="12545" max="12545" width="16.7109375" bestFit="1" customWidth="1"/>
    <col min="12546" max="12546" width="12" bestFit="1" customWidth="1"/>
    <col min="12547" max="12547" width="15.85546875" bestFit="1" customWidth="1"/>
    <col min="12548" max="12548" width="10.140625" bestFit="1" customWidth="1"/>
    <col min="12549" max="12549" width="15.85546875" bestFit="1" customWidth="1"/>
    <col min="12550" max="12550" width="11" bestFit="1" customWidth="1"/>
    <col min="12551" max="12551" width="0" hidden="1" customWidth="1"/>
    <col min="12552" max="12552" width="15.85546875" bestFit="1" customWidth="1"/>
    <col min="12553" max="12553" width="11.28515625" bestFit="1" customWidth="1"/>
    <col min="12801" max="12801" width="16.7109375" bestFit="1" customWidth="1"/>
    <col min="12802" max="12802" width="12" bestFit="1" customWidth="1"/>
    <col min="12803" max="12803" width="15.85546875" bestFit="1" customWidth="1"/>
    <col min="12804" max="12804" width="10.140625" bestFit="1" customWidth="1"/>
    <col min="12805" max="12805" width="15.85546875" bestFit="1" customWidth="1"/>
    <col min="12806" max="12806" width="11" bestFit="1" customWidth="1"/>
    <col min="12807" max="12807" width="0" hidden="1" customWidth="1"/>
    <col min="12808" max="12808" width="15.85546875" bestFit="1" customWidth="1"/>
    <col min="12809" max="12809" width="11.28515625" bestFit="1" customWidth="1"/>
    <col min="13057" max="13057" width="16.7109375" bestFit="1" customWidth="1"/>
    <col min="13058" max="13058" width="12" bestFit="1" customWidth="1"/>
    <col min="13059" max="13059" width="15.85546875" bestFit="1" customWidth="1"/>
    <col min="13060" max="13060" width="10.140625" bestFit="1" customWidth="1"/>
    <col min="13061" max="13061" width="15.85546875" bestFit="1" customWidth="1"/>
    <col min="13062" max="13062" width="11" bestFit="1" customWidth="1"/>
    <col min="13063" max="13063" width="0" hidden="1" customWidth="1"/>
    <col min="13064" max="13064" width="15.85546875" bestFit="1" customWidth="1"/>
    <col min="13065" max="13065" width="11.28515625" bestFit="1" customWidth="1"/>
    <col min="13313" max="13313" width="16.7109375" bestFit="1" customWidth="1"/>
    <col min="13314" max="13314" width="12" bestFit="1" customWidth="1"/>
    <col min="13315" max="13315" width="15.85546875" bestFit="1" customWidth="1"/>
    <col min="13316" max="13316" width="10.140625" bestFit="1" customWidth="1"/>
    <col min="13317" max="13317" width="15.85546875" bestFit="1" customWidth="1"/>
    <col min="13318" max="13318" width="11" bestFit="1" customWidth="1"/>
    <col min="13319" max="13319" width="0" hidden="1" customWidth="1"/>
    <col min="13320" max="13320" width="15.85546875" bestFit="1" customWidth="1"/>
    <col min="13321" max="13321" width="11.28515625" bestFit="1" customWidth="1"/>
    <col min="13569" max="13569" width="16.7109375" bestFit="1" customWidth="1"/>
    <col min="13570" max="13570" width="12" bestFit="1" customWidth="1"/>
    <col min="13571" max="13571" width="15.85546875" bestFit="1" customWidth="1"/>
    <col min="13572" max="13572" width="10.140625" bestFit="1" customWidth="1"/>
    <col min="13573" max="13573" width="15.85546875" bestFit="1" customWidth="1"/>
    <col min="13574" max="13574" width="11" bestFit="1" customWidth="1"/>
    <col min="13575" max="13575" width="0" hidden="1" customWidth="1"/>
    <col min="13576" max="13576" width="15.85546875" bestFit="1" customWidth="1"/>
    <col min="13577" max="13577" width="11.28515625" bestFit="1" customWidth="1"/>
    <col min="13825" max="13825" width="16.7109375" bestFit="1" customWidth="1"/>
    <col min="13826" max="13826" width="12" bestFit="1" customWidth="1"/>
    <col min="13827" max="13827" width="15.85546875" bestFit="1" customWidth="1"/>
    <col min="13828" max="13828" width="10.140625" bestFit="1" customWidth="1"/>
    <col min="13829" max="13829" width="15.85546875" bestFit="1" customWidth="1"/>
    <col min="13830" max="13830" width="11" bestFit="1" customWidth="1"/>
    <col min="13831" max="13831" width="0" hidden="1" customWidth="1"/>
    <col min="13832" max="13832" width="15.85546875" bestFit="1" customWidth="1"/>
    <col min="13833" max="13833" width="11.28515625" bestFit="1" customWidth="1"/>
    <col min="14081" max="14081" width="16.7109375" bestFit="1" customWidth="1"/>
    <col min="14082" max="14082" width="12" bestFit="1" customWidth="1"/>
    <col min="14083" max="14083" width="15.85546875" bestFit="1" customWidth="1"/>
    <col min="14084" max="14084" width="10.140625" bestFit="1" customWidth="1"/>
    <col min="14085" max="14085" width="15.85546875" bestFit="1" customWidth="1"/>
    <col min="14086" max="14086" width="11" bestFit="1" customWidth="1"/>
    <col min="14087" max="14087" width="0" hidden="1" customWidth="1"/>
    <col min="14088" max="14088" width="15.85546875" bestFit="1" customWidth="1"/>
    <col min="14089" max="14089" width="11.28515625" bestFit="1" customWidth="1"/>
    <col min="14337" max="14337" width="16.7109375" bestFit="1" customWidth="1"/>
    <col min="14338" max="14338" width="12" bestFit="1" customWidth="1"/>
    <col min="14339" max="14339" width="15.85546875" bestFit="1" customWidth="1"/>
    <col min="14340" max="14340" width="10.140625" bestFit="1" customWidth="1"/>
    <col min="14341" max="14341" width="15.85546875" bestFit="1" customWidth="1"/>
    <col min="14342" max="14342" width="11" bestFit="1" customWidth="1"/>
    <col min="14343" max="14343" width="0" hidden="1" customWidth="1"/>
    <col min="14344" max="14344" width="15.85546875" bestFit="1" customWidth="1"/>
    <col min="14345" max="14345" width="11.28515625" bestFit="1" customWidth="1"/>
    <col min="14593" max="14593" width="16.7109375" bestFit="1" customWidth="1"/>
    <col min="14594" max="14594" width="12" bestFit="1" customWidth="1"/>
    <col min="14595" max="14595" width="15.85546875" bestFit="1" customWidth="1"/>
    <col min="14596" max="14596" width="10.140625" bestFit="1" customWidth="1"/>
    <col min="14597" max="14597" width="15.85546875" bestFit="1" customWidth="1"/>
    <col min="14598" max="14598" width="11" bestFit="1" customWidth="1"/>
    <col min="14599" max="14599" width="0" hidden="1" customWidth="1"/>
    <col min="14600" max="14600" width="15.85546875" bestFit="1" customWidth="1"/>
    <col min="14601" max="14601" width="11.28515625" bestFit="1" customWidth="1"/>
    <col min="14849" max="14849" width="16.7109375" bestFit="1" customWidth="1"/>
    <col min="14850" max="14850" width="12" bestFit="1" customWidth="1"/>
    <col min="14851" max="14851" width="15.85546875" bestFit="1" customWidth="1"/>
    <col min="14852" max="14852" width="10.140625" bestFit="1" customWidth="1"/>
    <col min="14853" max="14853" width="15.85546875" bestFit="1" customWidth="1"/>
    <col min="14854" max="14854" width="11" bestFit="1" customWidth="1"/>
    <col min="14855" max="14855" width="0" hidden="1" customWidth="1"/>
    <col min="14856" max="14856" width="15.85546875" bestFit="1" customWidth="1"/>
    <col min="14857" max="14857" width="11.28515625" bestFit="1" customWidth="1"/>
    <col min="15105" max="15105" width="16.7109375" bestFit="1" customWidth="1"/>
    <col min="15106" max="15106" width="12" bestFit="1" customWidth="1"/>
    <col min="15107" max="15107" width="15.85546875" bestFit="1" customWidth="1"/>
    <col min="15108" max="15108" width="10.140625" bestFit="1" customWidth="1"/>
    <col min="15109" max="15109" width="15.85546875" bestFit="1" customWidth="1"/>
    <col min="15110" max="15110" width="11" bestFit="1" customWidth="1"/>
    <col min="15111" max="15111" width="0" hidden="1" customWidth="1"/>
    <col min="15112" max="15112" width="15.85546875" bestFit="1" customWidth="1"/>
    <col min="15113" max="15113" width="11.28515625" bestFit="1" customWidth="1"/>
    <col min="15361" max="15361" width="16.7109375" bestFit="1" customWidth="1"/>
    <col min="15362" max="15362" width="12" bestFit="1" customWidth="1"/>
    <col min="15363" max="15363" width="15.85546875" bestFit="1" customWidth="1"/>
    <col min="15364" max="15364" width="10.140625" bestFit="1" customWidth="1"/>
    <col min="15365" max="15365" width="15.85546875" bestFit="1" customWidth="1"/>
    <col min="15366" max="15366" width="11" bestFit="1" customWidth="1"/>
    <col min="15367" max="15367" width="0" hidden="1" customWidth="1"/>
    <col min="15368" max="15368" width="15.85546875" bestFit="1" customWidth="1"/>
    <col min="15369" max="15369" width="11.28515625" bestFit="1" customWidth="1"/>
    <col min="15617" max="15617" width="16.7109375" bestFit="1" customWidth="1"/>
    <col min="15618" max="15618" width="12" bestFit="1" customWidth="1"/>
    <col min="15619" max="15619" width="15.85546875" bestFit="1" customWidth="1"/>
    <col min="15620" max="15620" width="10.140625" bestFit="1" customWidth="1"/>
    <col min="15621" max="15621" width="15.85546875" bestFit="1" customWidth="1"/>
    <col min="15622" max="15622" width="11" bestFit="1" customWidth="1"/>
    <col min="15623" max="15623" width="0" hidden="1" customWidth="1"/>
    <col min="15624" max="15624" width="15.85546875" bestFit="1" customWidth="1"/>
    <col min="15625" max="15625" width="11.28515625" bestFit="1" customWidth="1"/>
    <col min="15873" max="15873" width="16.7109375" bestFit="1" customWidth="1"/>
    <col min="15874" max="15874" width="12" bestFit="1" customWidth="1"/>
    <col min="15875" max="15875" width="15.85546875" bestFit="1" customWidth="1"/>
    <col min="15876" max="15876" width="10.140625" bestFit="1" customWidth="1"/>
    <col min="15877" max="15877" width="15.85546875" bestFit="1" customWidth="1"/>
    <col min="15878" max="15878" width="11" bestFit="1" customWidth="1"/>
    <col min="15879" max="15879" width="0" hidden="1" customWidth="1"/>
    <col min="15880" max="15880" width="15.85546875" bestFit="1" customWidth="1"/>
    <col min="15881" max="15881" width="11.28515625" bestFit="1" customWidth="1"/>
    <col min="16129" max="16129" width="16.7109375" bestFit="1" customWidth="1"/>
    <col min="16130" max="16130" width="12" bestFit="1" customWidth="1"/>
    <col min="16131" max="16131" width="15.85546875" bestFit="1" customWidth="1"/>
    <col min="16132" max="16132" width="10.140625" bestFit="1" customWidth="1"/>
    <col min="16133" max="16133" width="15.85546875" bestFit="1" customWidth="1"/>
    <col min="16134" max="16134" width="11" bestFit="1" customWidth="1"/>
    <col min="16135" max="16135" width="0" hidden="1" customWidth="1"/>
    <col min="16136" max="16136" width="15.85546875" bestFit="1" customWidth="1"/>
    <col min="16137" max="16137" width="11.28515625" bestFit="1" customWidth="1"/>
  </cols>
  <sheetData>
    <row r="1" spans="1:9" s="23" customFormat="1" ht="12.75">
      <c r="A1" s="22" t="s">
        <v>261</v>
      </c>
      <c r="B1" s="22" t="s">
        <v>262</v>
      </c>
      <c r="C1" s="22" t="s">
        <v>263</v>
      </c>
      <c r="D1" s="22" t="s">
        <v>264</v>
      </c>
      <c r="E1" s="22" t="s">
        <v>265</v>
      </c>
      <c r="F1" s="22" t="s">
        <v>293</v>
      </c>
      <c r="G1" s="22" t="s">
        <v>266</v>
      </c>
      <c r="H1" s="22" t="s">
        <v>267</v>
      </c>
      <c r="I1" s="22" t="s">
        <v>268</v>
      </c>
    </row>
    <row r="2" spans="1:9">
      <c r="A2" s="24" t="s">
        <v>269</v>
      </c>
      <c r="B2" s="24">
        <v>19312250129</v>
      </c>
      <c r="C2" s="24" t="s">
        <v>270</v>
      </c>
      <c r="D2" s="25">
        <v>42064</v>
      </c>
      <c r="E2" s="24" t="s">
        <v>271</v>
      </c>
      <c r="F2" s="26"/>
      <c r="G2" s="24" t="str">
        <f>LEFT(B2)</f>
        <v>1</v>
      </c>
      <c r="H2" s="27">
        <f ca="1">YEAR(TODAY())-YEAR(D2)</f>
        <v>1</v>
      </c>
      <c r="I2" s="24"/>
    </row>
    <row r="3" spans="1:9">
      <c r="A3" s="24" t="s">
        <v>272</v>
      </c>
      <c r="B3" s="24">
        <v>15401233698</v>
      </c>
      <c r="C3" s="24" t="s">
        <v>273</v>
      </c>
      <c r="D3" s="25">
        <v>29545</v>
      </c>
      <c r="E3" s="24" t="s">
        <v>271</v>
      </c>
      <c r="F3" s="26"/>
      <c r="G3" s="24" t="str">
        <f t="shared" ref="G3:G12" si="0">LEFT(B3)</f>
        <v>1</v>
      </c>
      <c r="H3" s="27">
        <f t="shared" ref="H3:H12" ca="1" si="1">YEAR(TODAY())-YEAR(D3)</f>
        <v>36</v>
      </c>
      <c r="I3" s="24"/>
    </row>
    <row r="4" spans="1:9">
      <c r="A4" s="24" t="s">
        <v>274</v>
      </c>
      <c r="B4" s="24">
        <v>26803061125</v>
      </c>
      <c r="C4" s="24" t="s">
        <v>275</v>
      </c>
      <c r="D4" s="25">
        <v>31517</v>
      </c>
      <c r="E4" s="24" t="s">
        <v>276</v>
      </c>
      <c r="F4" s="26"/>
      <c r="G4" s="24" t="str">
        <f t="shared" si="0"/>
        <v>2</v>
      </c>
      <c r="H4" s="27">
        <f t="shared" ca="1" si="1"/>
        <v>30</v>
      </c>
      <c r="I4" s="24"/>
    </row>
    <row r="5" spans="1:9">
      <c r="A5" s="24" t="s">
        <v>277</v>
      </c>
      <c r="B5" s="24">
        <v>17010253574</v>
      </c>
      <c r="C5" s="24" t="s">
        <v>273</v>
      </c>
      <c r="D5" s="25">
        <v>34243</v>
      </c>
      <c r="E5" s="24" t="s">
        <v>271</v>
      </c>
      <c r="F5" s="26"/>
      <c r="G5" s="24" t="str">
        <f t="shared" si="0"/>
        <v>1</v>
      </c>
      <c r="H5" s="27">
        <f t="shared" ca="1" si="1"/>
        <v>23</v>
      </c>
      <c r="I5" s="24"/>
    </row>
    <row r="6" spans="1:9">
      <c r="A6" s="24" t="s">
        <v>278</v>
      </c>
      <c r="B6" s="24">
        <v>28204111596</v>
      </c>
      <c r="C6" s="24" t="s">
        <v>270</v>
      </c>
      <c r="D6" s="25">
        <v>37302</v>
      </c>
      <c r="E6" s="24" t="s">
        <v>279</v>
      </c>
      <c r="F6" s="26"/>
      <c r="G6" s="24" t="str">
        <f t="shared" si="0"/>
        <v>2</v>
      </c>
      <c r="H6" s="27">
        <f t="shared" ca="1" si="1"/>
        <v>14</v>
      </c>
      <c r="I6" s="24"/>
    </row>
    <row r="7" spans="1:9">
      <c r="A7" s="24" t="s">
        <v>280</v>
      </c>
      <c r="B7" s="24">
        <v>25808172435</v>
      </c>
      <c r="C7" s="24" t="s">
        <v>273</v>
      </c>
      <c r="D7" s="25">
        <v>29434</v>
      </c>
      <c r="E7" s="24" t="s">
        <v>281</v>
      </c>
      <c r="F7" s="26"/>
      <c r="G7" s="24" t="str">
        <f t="shared" si="0"/>
        <v>2</v>
      </c>
      <c r="H7" s="27">
        <f t="shared" ca="1" si="1"/>
        <v>36</v>
      </c>
      <c r="I7" s="24"/>
    </row>
    <row r="8" spans="1:9">
      <c r="A8" s="24" t="s">
        <v>282</v>
      </c>
      <c r="B8" s="24">
        <v>15509282365</v>
      </c>
      <c r="C8" s="24" t="s">
        <v>270</v>
      </c>
      <c r="D8" s="25">
        <v>29726</v>
      </c>
      <c r="E8" s="24" t="s">
        <v>279</v>
      </c>
      <c r="F8" s="26"/>
      <c r="G8" s="24" t="str">
        <f t="shared" si="0"/>
        <v>1</v>
      </c>
      <c r="H8" s="27">
        <f t="shared" ca="1" si="1"/>
        <v>35</v>
      </c>
      <c r="I8" s="24"/>
    </row>
    <row r="9" spans="1:9">
      <c r="A9" s="24" t="s">
        <v>283</v>
      </c>
      <c r="B9" s="24">
        <v>18205104567</v>
      </c>
      <c r="C9" s="24" t="s">
        <v>273</v>
      </c>
      <c r="D9" s="25">
        <v>36274</v>
      </c>
      <c r="E9" s="24" t="s">
        <v>271</v>
      </c>
      <c r="F9" s="26"/>
      <c r="G9" s="24" t="str">
        <f t="shared" si="0"/>
        <v>1</v>
      </c>
      <c r="H9" s="27">
        <f t="shared" ca="1" si="1"/>
        <v>17</v>
      </c>
      <c r="I9" s="24"/>
    </row>
    <row r="10" spans="1:9">
      <c r="A10" s="24" t="s">
        <v>284</v>
      </c>
      <c r="B10" s="24">
        <v>14812024562</v>
      </c>
      <c r="C10" s="24" t="s">
        <v>270</v>
      </c>
      <c r="D10" s="25">
        <v>29403</v>
      </c>
      <c r="E10" s="24" t="s">
        <v>281</v>
      </c>
      <c r="F10" s="26"/>
      <c r="G10" s="24" t="str">
        <f t="shared" si="0"/>
        <v>1</v>
      </c>
      <c r="H10" s="27">
        <f t="shared" ca="1" si="1"/>
        <v>36</v>
      </c>
      <c r="I10" s="24"/>
    </row>
    <row r="11" spans="1:9">
      <c r="A11" s="24" t="s">
        <v>285</v>
      </c>
      <c r="B11" s="24">
        <v>28701307458</v>
      </c>
      <c r="C11" s="24" t="s">
        <v>273</v>
      </c>
      <c r="D11" s="25">
        <v>40603</v>
      </c>
      <c r="E11" s="24" t="s">
        <v>286</v>
      </c>
      <c r="F11" s="26"/>
      <c r="G11" s="24" t="str">
        <f t="shared" si="0"/>
        <v>2</v>
      </c>
      <c r="H11" s="27">
        <f t="shared" ca="1" si="1"/>
        <v>5</v>
      </c>
      <c r="I11" s="24"/>
    </row>
    <row r="12" spans="1:9">
      <c r="A12" s="24" t="s">
        <v>287</v>
      </c>
      <c r="B12" s="24">
        <v>27207146428</v>
      </c>
      <c r="C12" s="24" t="s">
        <v>270</v>
      </c>
      <c r="D12" s="25">
        <v>35217</v>
      </c>
      <c r="E12" s="24" t="s">
        <v>276</v>
      </c>
      <c r="F12" s="26"/>
      <c r="G12" s="24" t="str">
        <f t="shared" si="0"/>
        <v>2</v>
      </c>
      <c r="H12" s="27">
        <f t="shared" ca="1" si="1"/>
        <v>20</v>
      </c>
      <c r="I12" s="24"/>
    </row>
    <row r="15" spans="1:9">
      <c r="A15" s="28" t="s">
        <v>265</v>
      </c>
      <c r="B15" s="28" t="s">
        <v>288</v>
      </c>
    </row>
    <row r="16" spans="1:9">
      <c r="A16" s="29" t="s">
        <v>276</v>
      </c>
      <c r="B16" s="30">
        <v>102000</v>
      </c>
    </row>
    <row r="17" spans="1:5">
      <c r="A17" s="29" t="s">
        <v>286</v>
      </c>
      <c r="B17" s="30">
        <v>167500</v>
      </c>
    </row>
    <row r="18" spans="1:5">
      <c r="A18" s="29" t="s">
        <v>281</v>
      </c>
      <c r="B18" s="30">
        <v>384000</v>
      </c>
    </row>
    <row r="19" spans="1:5">
      <c r="A19" s="29" t="s">
        <v>279</v>
      </c>
      <c r="B19" s="30">
        <v>270000</v>
      </c>
    </row>
    <row r="20" spans="1:5">
      <c r="A20" s="29" t="s">
        <v>271</v>
      </c>
      <c r="B20" s="30">
        <v>137400</v>
      </c>
    </row>
    <row r="22" spans="1:5">
      <c r="A22" s="33" t="s">
        <v>294</v>
      </c>
      <c r="B22" s="34"/>
      <c r="E22" t="s">
        <v>291</v>
      </c>
    </row>
    <row r="23" spans="1:5">
      <c r="A23" s="31">
        <v>0</v>
      </c>
      <c r="B23" s="32">
        <v>0</v>
      </c>
      <c r="E23" t="str">
        <f>INDEX($A$2:$I$12,MATCH(MIN($D$2:$D$12),$D$2:$D$12,0),1)</f>
        <v>Bugyuta Bogdán</v>
      </c>
    </row>
    <row r="24" spans="1:5">
      <c r="A24" s="31">
        <v>3</v>
      </c>
      <c r="B24" s="32">
        <v>0.08</v>
      </c>
    </row>
    <row r="25" spans="1:5">
      <c r="A25" s="31">
        <v>5</v>
      </c>
      <c r="B25" s="32">
        <v>0.1</v>
      </c>
      <c r="E25" t="s">
        <v>292</v>
      </c>
    </row>
    <row r="26" spans="1:5">
      <c r="A26" s="31">
        <v>8</v>
      </c>
      <c r="B26" s="32">
        <v>0.15</v>
      </c>
      <c r="E26" t="str">
        <f>INDEX($A$2:$I$12,MATCH(MAX($D$2:$D$12),$D$2:$D$12,0),1)</f>
        <v>Sipka Béla</v>
      </c>
    </row>
    <row r="27" spans="1:5">
      <c r="A27" s="31">
        <v>10</v>
      </c>
      <c r="B27" s="32">
        <v>0.17</v>
      </c>
    </row>
    <row r="28" spans="1:5">
      <c r="A28" s="31">
        <v>20</v>
      </c>
      <c r="B28" s="32">
        <v>0.36</v>
      </c>
    </row>
    <row r="30" spans="1:5">
      <c r="A30" s="24" t="s">
        <v>289</v>
      </c>
      <c r="B30" s="24"/>
    </row>
    <row r="31" spans="1:5">
      <c r="A31" s="24" t="s">
        <v>290</v>
      </c>
      <c r="B31" s="24"/>
    </row>
  </sheetData>
  <mergeCells count="1">
    <mergeCell ref="A22:B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index</vt:lpstr>
      <vt:lpstr>hol.van</vt:lpstr>
      <vt:lpstr>index-hol.van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lokyne</dc:creator>
  <cp:lastModifiedBy>Juhasz Tamas</cp:lastModifiedBy>
  <dcterms:created xsi:type="dcterms:W3CDTF">2015-12-15T12:14:46Z</dcterms:created>
  <dcterms:modified xsi:type="dcterms:W3CDTF">2016-01-25T17:33:27Z</dcterms:modified>
</cp:coreProperties>
</file>