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8_{E25878A2-3C66-42B2-83F7-FA165D835EE1}" xr6:coauthVersionLast="45" xr6:coauthVersionMax="45" xr10:uidLastSave="{00000000-0000-0000-0000-000000000000}"/>
  <bookViews>
    <workbookView xWindow="-120" yWindow="-120" windowWidth="29040" windowHeight="15840" activeTab="1" xr2:uid="{ECA449BF-7CC5-440F-BCEB-2FD4A7C25EAF}"/>
  </bookViews>
  <sheets>
    <sheet name="fiú-nyers" sheetId="1" r:id="rId1"/>
    <sheet name="fiú-minta" sheetId="4" r:id="rId2"/>
    <sheet name="lány-nyers" sheetId="2" r:id="rId3"/>
    <sheet name="lány-minta" sheetId="5" r:id="rId4"/>
    <sheet name="Munka3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H2" i="1"/>
  <c r="B3" i="1"/>
  <c r="C3" i="1"/>
  <c r="D3" i="1"/>
  <c r="E3" i="1"/>
  <c r="B4" i="1"/>
  <c r="C4" i="1"/>
  <c r="D4" i="1"/>
  <c r="E4" i="1"/>
  <c r="B5" i="1"/>
  <c r="C5" i="1"/>
  <c r="D5" i="1"/>
  <c r="E5" i="1"/>
  <c r="H5" i="1"/>
  <c r="B6" i="1"/>
  <c r="C6" i="1"/>
  <c r="D6" i="1"/>
  <c r="E6" i="1"/>
  <c r="B7" i="1"/>
  <c r="C7" i="1"/>
  <c r="D7" i="1"/>
  <c r="E7" i="1"/>
  <c r="B8" i="1"/>
  <c r="C8" i="1"/>
  <c r="D8" i="1"/>
  <c r="E8" i="1"/>
  <c r="H8" i="1"/>
  <c r="B9" i="1"/>
  <c r="C9" i="1"/>
  <c r="D9" i="1"/>
  <c r="E9" i="1"/>
  <c r="B10" i="1"/>
  <c r="C10" i="1"/>
  <c r="D10" i="1"/>
  <c r="E10" i="1"/>
  <c r="B11" i="1"/>
  <c r="C11" i="1"/>
  <c r="D11" i="1"/>
  <c r="E11" i="1"/>
  <c r="H11" i="1"/>
  <c r="B12" i="1"/>
  <c r="C12" i="1"/>
  <c r="D12" i="1"/>
  <c r="E12" i="1"/>
  <c r="B13" i="1"/>
  <c r="C13" i="1"/>
  <c r="D13" i="1"/>
  <c r="E13" i="1"/>
  <c r="B14" i="1"/>
  <c r="C14" i="1"/>
  <c r="D14" i="1"/>
  <c r="E14" i="1"/>
  <c r="H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F23" i="3" l="1"/>
  <c r="F24" i="3" s="1"/>
  <c r="E23" i="3"/>
  <c r="E24" i="3" s="1"/>
  <c r="D23" i="3"/>
  <c r="D24" i="3" s="1"/>
  <c r="G18" i="1" s="1"/>
  <c r="H14" i="2"/>
  <c r="H17" i="1" l="1"/>
  <c r="G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" i="2"/>
  <c r="E12" i="2"/>
  <c r="E13" i="2"/>
  <c r="E14" i="2"/>
  <c r="E15" i="2"/>
  <c r="E16" i="2"/>
  <c r="E17" i="2"/>
  <c r="E18" i="2"/>
  <c r="E19" i="2"/>
  <c r="E20" i="2"/>
  <c r="E21" i="2"/>
  <c r="E3" i="2"/>
  <c r="E4" i="2"/>
  <c r="E5" i="2"/>
  <c r="E6" i="2"/>
  <c r="E7" i="2"/>
  <c r="E8" i="2"/>
  <c r="E9" i="2"/>
  <c r="E10" i="2"/>
  <c r="E11" i="2"/>
  <c r="E2" i="2"/>
  <c r="H11" i="2"/>
  <c r="H8" i="2"/>
  <c r="H5" i="2"/>
  <c r="H2" i="2"/>
  <c r="H17" i="2" l="1"/>
  <c r="D21" i="3"/>
  <c r="E21" i="3"/>
  <c r="F2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" i="3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E2" i="3"/>
  <c r="D2" i="3"/>
  <c r="A19" i="1" l="1"/>
  <c r="A17" i="1"/>
  <c r="A15" i="1"/>
  <c r="A13" i="1"/>
  <c r="A11" i="1"/>
  <c r="A7" i="1"/>
  <c r="A3" i="1"/>
  <c r="A20" i="1"/>
  <c r="A16" i="1"/>
  <c r="A12" i="1"/>
  <c r="A10" i="1"/>
  <c r="A8" i="1"/>
  <c r="A6" i="1"/>
  <c r="A4" i="1"/>
  <c r="A21" i="1"/>
  <c r="A18" i="1"/>
  <c r="A14" i="1"/>
  <c r="A9" i="1"/>
  <c r="A5" i="1"/>
  <c r="A2" i="1"/>
  <c r="A2" i="2"/>
  <c r="A19" i="2"/>
  <c r="A15" i="2"/>
  <c r="A11" i="2"/>
  <c r="A7" i="2"/>
  <c r="A3" i="2"/>
  <c r="A20" i="2"/>
  <c r="A16" i="2"/>
  <c r="A14" i="2"/>
  <c r="A10" i="2"/>
  <c r="A8" i="2"/>
  <c r="A6" i="2"/>
  <c r="A4" i="2"/>
  <c r="A21" i="2"/>
  <c r="A18" i="2"/>
  <c r="A12" i="2"/>
  <c r="A17" i="2"/>
  <c r="A13" i="2"/>
  <c r="A9" i="2"/>
  <c r="A5" i="2"/>
</calcChain>
</file>

<file path=xl/sharedStrings.xml><?xml version="1.0" encoding="utf-8"?>
<sst xmlns="http://schemas.openxmlformats.org/spreadsheetml/2006/main" count="73" uniqueCount="55">
  <si>
    <t>Hanna</t>
  </si>
  <si>
    <t>Zoé</t>
  </si>
  <si>
    <t>Anna</t>
  </si>
  <si>
    <t>Emma</t>
  </si>
  <si>
    <t>Luca</t>
  </si>
  <si>
    <t>Léna</t>
  </si>
  <si>
    <t>Zsófia</t>
  </si>
  <si>
    <t>Boglárka</t>
  </si>
  <si>
    <t>Jázmin</t>
  </si>
  <si>
    <t>Lili</t>
  </si>
  <si>
    <t>Bence</t>
  </si>
  <si>
    <t>Máté</t>
  </si>
  <si>
    <t>Dominik</t>
  </si>
  <si>
    <t>Marcell</t>
  </si>
  <si>
    <t>Levente</t>
  </si>
  <si>
    <t>Noel</t>
  </si>
  <si>
    <t>Ádám</t>
  </si>
  <si>
    <t>Dániel</t>
  </si>
  <si>
    <t>Milán</t>
  </si>
  <si>
    <t>Dávid</t>
  </si>
  <si>
    <t>név</t>
  </si>
  <si>
    <t>az előadásdátum dátuma</t>
  </si>
  <si>
    <t>az előadás típusa</t>
  </si>
  <si>
    <t>kémiai</t>
  </si>
  <si>
    <t>biológiai</t>
  </si>
  <si>
    <t>fizikai</t>
  </si>
  <si>
    <t>sport</t>
  </si>
  <si>
    <t>irodalmi</t>
  </si>
  <si>
    <t>történelmi</t>
  </si>
  <si>
    <t>zenei</t>
  </si>
  <si>
    <t>F E L A D A T O K</t>
  </si>
  <si>
    <t>az előadás témája</t>
  </si>
  <si>
    <t>ingyenes</t>
  </si>
  <si>
    <t>meghívásos</t>
  </si>
  <si>
    <t>szakmai</t>
  </si>
  <si>
    <t>klubtagoknak</t>
  </si>
  <si>
    <t>az előadás helyszíne</t>
  </si>
  <si>
    <t>Kossuth tér 3.</t>
  </si>
  <si>
    <t>Petőfi u. 98.</t>
  </si>
  <si>
    <t>Széchenyi krt. 16.</t>
  </si>
  <si>
    <t>gyereknevelés</t>
  </si>
  <si>
    <t>divat</t>
  </si>
  <si>
    <t>kézimunka</t>
  </si>
  <si>
    <t>főzés</t>
  </si>
  <si>
    <t>vásárlás</t>
  </si>
  <si>
    <t>párkapcsolat</t>
  </si>
  <si>
    <t>házi praktikák</t>
  </si>
  <si>
    <t>fizetős</t>
  </si>
  <si>
    <t>Őszirózsa Klub</t>
  </si>
  <si>
    <t>Százszorszép Klub</t>
  </si>
  <si>
    <t>Kankalin Klub</t>
  </si>
  <si>
    <t>Aranyeső Női Egylet</t>
  </si>
  <si>
    <t>véletlen dátum</t>
  </si>
  <si>
    <t>dátum alsó határ</t>
  </si>
  <si>
    <t>dátum felső határ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</si>
</sst>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E]yyyy/\ mmmm\ d\.;@"/>
    <numFmt numFmtId="165" formatCode="mmmm"/>
    <numFmt numFmtId="166" formatCode="yyyy/mm/dd/;@"/>
    <numFmt numFmtId="167" formatCode="&quot;Hány előadás vol &quot;yyyy/\ mm/\ dd/&quot; előtt?&quot;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165" fontId="2" fillId="0" borderId="0" xfId="0" applyNumberFormat="1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7" fontId="2" fillId="0" borderId="0" xfId="0" applyNumberFormat="1" applyFont="1" applyFill="1" applyBorder="1" applyAlignment="1">
      <alignment horizontal="left" vertical="top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2390925</xdr:colOff>
      <xdr:row>21</xdr:row>
      <xdr:rowOff>66525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6E55689-0A45-40B0-A805-829CA53318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38" t="29037" r="25287" b="12883"/>
        <a:stretch/>
      </xdr:blipFill>
      <xdr:spPr>
        <a:xfrm>
          <a:off x="0" y="9525"/>
          <a:ext cx="9468000" cy="42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31125</xdr:colOff>
      <xdr:row>21</xdr:row>
      <xdr:rowOff>40050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E827ABF-D830-470A-BD2D-7631055E5A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37" t="29037" r="20579" b="13375"/>
        <a:stretch/>
      </xdr:blipFill>
      <xdr:spPr>
        <a:xfrm>
          <a:off x="0" y="0"/>
          <a:ext cx="10080000" cy="42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BFB5-0C9C-4724-8F5D-07FFE64E4CBF}">
  <dimension ref="A1:J21"/>
  <sheetViews>
    <sheetView workbookViewId="0"/>
  </sheetViews>
  <sheetFormatPr defaultColWidth="13" defaultRowHeight="15" x14ac:dyDescent="0.25"/>
  <cols>
    <col min="1" max="1" width="16.28515625" style="6" customWidth="1"/>
    <col min="2" max="7" width="13" style="6"/>
    <col min="8" max="8" width="39.7109375" style="6" bestFit="1" customWidth="1"/>
    <col min="9" max="16384" width="13" style="6"/>
  </cols>
  <sheetData>
    <row r="1" spans="1:10" x14ac:dyDescent="0.25">
      <c r="A1" s="6" t="s">
        <v>21</v>
      </c>
      <c r="B1" s="6" t="s">
        <v>31</v>
      </c>
      <c r="C1" s="6" t="s">
        <v>22</v>
      </c>
      <c r="D1" s="6" t="s">
        <v>36</v>
      </c>
      <c r="E1" s="6" t="s">
        <v>20</v>
      </c>
      <c r="H1" s="6" t="s">
        <v>30</v>
      </c>
    </row>
    <row r="2" spans="1:10" x14ac:dyDescent="0.25">
      <c r="A2" s="9">
        <f ca="1">DATEVALUE(Munka3!D2&amp;"."&amp;Munka3!E2&amp;"."&amp;Munka3!F2)</f>
        <v>43638</v>
      </c>
      <c r="B2" s="9" t="str">
        <f ca="1">VLOOKUP(RANDBETWEEN(1,7),Munka3!$A$2:$G$8,7)</f>
        <v>történelmi</v>
      </c>
      <c r="C2" s="9" t="str">
        <f ca="1">VLOOKUP(RANDBETWEEN(1,4),Munka3!$A$2:$I$5,9)</f>
        <v>klubtagoknak</v>
      </c>
      <c r="D2" s="9" t="str">
        <f ca="1">VLOOKUP(RANDBETWEEN(1,3),Munka3!$A$2:$K$4,11)</f>
        <v>Kossuth tér 3.</v>
      </c>
      <c r="E2" s="6" t="str">
        <f ca="1">VLOOKUP(RANDBETWEEN(1,10),Munka3!$A$2:$C$11,2)</f>
        <v>Máté</v>
      </c>
      <c r="H2" s="6" t="str">
        <f>"Hány előadáson vett részt "&amp;G3&amp;"!"</f>
        <v>Hány előadáson vett részt Ádám!</v>
      </c>
      <c r="J2" s="7"/>
    </row>
    <row r="3" spans="1:10" x14ac:dyDescent="0.25">
      <c r="A3" s="9">
        <f ca="1">DATEVALUE(Munka3!D3&amp;"."&amp;Munka3!E3&amp;"."&amp;Munka3!F3)</f>
        <v>44089</v>
      </c>
      <c r="B3" s="9" t="str">
        <f ca="1">VLOOKUP(RANDBETWEEN(1,7),Munka3!$A$2:$G$8,7)</f>
        <v>sport</v>
      </c>
      <c r="C3" s="9" t="str">
        <f ca="1">VLOOKUP(RANDBETWEEN(1,4),Munka3!$A$2:$I$5,9)</f>
        <v>ingyenes</v>
      </c>
      <c r="D3" s="9" t="str">
        <f ca="1">VLOOKUP(RANDBETWEEN(1,3),Munka3!$A$2:$K$4,11)</f>
        <v>Széchenyi krt. 16.</v>
      </c>
      <c r="E3" s="6" t="str">
        <f ca="1">VLOOKUP(RANDBETWEEN(1,10),Munka3!$A$2:$C$11,2)</f>
        <v>Milán</v>
      </c>
      <c r="G3" s="6" t="s">
        <v>16</v>
      </c>
      <c r="J3" s="7"/>
    </row>
    <row r="4" spans="1:10" x14ac:dyDescent="0.25">
      <c r="A4" s="9">
        <f ca="1">DATEVALUE(Munka3!D4&amp;"."&amp;Munka3!E4&amp;"."&amp;Munka3!F4)</f>
        <v>44026</v>
      </c>
      <c r="B4" s="9" t="str">
        <f ca="1">VLOOKUP(RANDBETWEEN(1,7),Munka3!$A$2:$G$8,7)</f>
        <v>irodalmi</v>
      </c>
      <c r="C4" s="9" t="str">
        <f ca="1">VLOOKUP(RANDBETWEEN(1,4),Munka3!$A$2:$I$5,9)</f>
        <v>meghívásos</v>
      </c>
      <c r="D4" s="9" t="str">
        <f ca="1">VLOOKUP(RANDBETWEEN(1,3),Munka3!$A$2:$K$4,11)</f>
        <v>Széchenyi krt. 16.</v>
      </c>
      <c r="E4" s="6" t="str">
        <f ca="1">VLOOKUP(RANDBETWEEN(1,10),Munka3!$A$2:$C$11,2)</f>
        <v>Máté</v>
      </c>
      <c r="J4" s="7"/>
    </row>
    <row r="5" spans="1:10" x14ac:dyDescent="0.25">
      <c r="A5" s="9">
        <f ca="1">DATEVALUE(Munka3!D5&amp;"."&amp;Munka3!E5&amp;"."&amp;Munka3!F5)</f>
        <v>42843</v>
      </c>
      <c r="B5" s="9" t="str">
        <f ca="1">VLOOKUP(RANDBETWEEN(1,7),Munka3!$A$2:$G$8,7)</f>
        <v>zenei</v>
      </c>
      <c r="C5" s="9" t="str">
        <f ca="1">VLOOKUP(RANDBETWEEN(1,4),Munka3!$A$2:$I$5,9)</f>
        <v>meghívásos</v>
      </c>
      <c r="D5" s="9" t="str">
        <f ca="1">VLOOKUP(RANDBETWEEN(1,3),Munka3!$A$2:$K$4,11)</f>
        <v>Széchenyi krt. 16.</v>
      </c>
      <c r="E5" s="6" t="str">
        <f ca="1">VLOOKUP(RANDBETWEEN(1,10),Munka3!$A$2:$C$11,2)</f>
        <v>Marcell</v>
      </c>
      <c r="H5" s="6" t="str">
        <f>"Hány "&amp;G6&amp;" témájú előadás volt?"</f>
        <v>Hány fizikai témájú előadás volt?</v>
      </c>
      <c r="J5" s="7"/>
    </row>
    <row r="6" spans="1:10" x14ac:dyDescent="0.25">
      <c r="A6" s="9">
        <f ca="1">DATEVALUE(Munka3!D6&amp;"."&amp;Munka3!E6&amp;"."&amp;Munka3!F6)</f>
        <v>42533</v>
      </c>
      <c r="B6" s="9" t="str">
        <f ca="1">VLOOKUP(RANDBETWEEN(1,7),Munka3!$A$2:$G$8,7)</f>
        <v>kémiai</v>
      </c>
      <c r="C6" s="9" t="str">
        <f ca="1">VLOOKUP(RANDBETWEEN(1,4),Munka3!$A$2:$I$5,9)</f>
        <v>meghívásos</v>
      </c>
      <c r="D6" s="9" t="str">
        <f ca="1">VLOOKUP(RANDBETWEEN(1,3),Munka3!$A$2:$K$4,11)</f>
        <v>Kossuth tér 3.</v>
      </c>
      <c r="E6" s="6" t="str">
        <f ca="1">VLOOKUP(RANDBETWEEN(1,10),Munka3!$A$2:$C$11,2)</f>
        <v>Máté</v>
      </c>
      <c r="G6" s="6" t="s">
        <v>25</v>
      </c>
      <c r="J6" s="7"/>
    </row>
    <row r="7" spans="1:10" x14ac:dyDescent="0.25">
      <c r="A7" s="9">
        <f ca="1">DATEVALUE(Munka3!D7&amp;"."&amp;Munka3!E7&amp;"."&amp;Munka3!F7)</f>
        <v>42594</v>
      </c>
      <c r="B7" s="9" t="str">
        <f ca="1">VLOOKUP(RANDBETWEEN(1,7),Munka3!$A$2:$G$8,7)</f>
        <v>sport</v>
      </c>
      <c r="C7" s="9" t="str">
        <f ca="1">VLOOKUP(RANDBETWEEN(1,4),Munka3!$A$2:$I$5,9)</f>
        <v>ingyenes</v>
      </c>
      <c r="D7" s="9" t="str">
        <f ca="1">VLOOKUP(RANDBETWEEN(1,3),Munka3!$A$2:$K$4,11)</f>
        <v>Széchenyi krt. 16.</v>
      </c>
      <c r="E7" s="6" t="str">
        <f ca="1">VLOOKUP(RANDBETWEEN(1,10),Munka3!$A$2:$C$11,2)</f>
        <v>Noel</v>
      </c>
      <c r="J7" s="7"/>
    </row>
    <row r="8" spans="1:10" x14ac:dyDescent="0.25">
      <c r="A8" s="9">
        <f ca="1">DATEVALUE(Munka3!D8&amp;"."&amp;Munka3!E8&amp;"."&amp;Munka3!F8)</f>
        <v>44051</v>
      </c>
      <c r="B8" s="9" t="str">
        <f ca="1">VLOOKUP(RANDBETWEEN(1,7),Munka3!$A$2:$G$8,7)</f>
        <v>sport</v>
      </c>
      <c r="C8" s="9" t="str">
        <f ca="1">VLOOKUP(RANDBETWEEN(1,4),Munka3!$A$2:$I$5,9)</f>
        <v>szakmai</v>
      </c>
      <c r="D8" s="9" t="str">
        <f ca="1">VLOOKUP(RANDBETWEEN(1,3),Munka3!$A$2:$K$4,11)</f>
        <v>Kossuth tér 3.</v>
      </c>
      <c r="E8" s="6" t="str">
        <f ca="1">VLOOKUP(RANDBETWEEN(1,10),Munka3!$A$2:$C$11,2)</f>
        <v>Máté</v>
      </c>
      <c r="H8" s="6" t="str">
        <f>"Hány nem "&amp;G9&amp;" témájú előadás volt?"</f>
        <v>Hány nem történelmi témájú előadás volt?</v>
      </c>
      <c r="J8" s="7"/>
    </row>
    <row r="9" spans="1:10" x14ac:dyDescent="0.25">
      <c r="A9" s="9">
        <f ca="1">DATEVALUE(Munka3!D9&amp;"."&amp;Munka3!E9&amp;"."&amp;Munka3!F9)</f>
        <v>43081</v>
      </c>
      <c r="B9" s="9" t="str">
        <f ca="1">VLOOKUP(RANDBETWEEN(1,7),Munka3!$A$2:$G$8,7)</f>
        <v>kémiai</v>
      </c>
      <c r="C9" s="9" t="str">
        <f ca="1">VLOOKUP(RANDBETWEEN(1,4),Munka3!$A$2:$I$5,9)</f>
        <v>klubtagoknak</v>
      </c>
      <c r="D9" s="9" t="str">
        <f ca="1">VLOOKUP(RANDBETWEEN(1,3),Munka3!$A$2:$K$4,11)</f>
        <v>Kossuth tér 3.</v>
      </c>
      <c r="E9" s="6" t="str">
        <f ca="1">VLOOKUP(RANDBETWEEN(1,10),Munka3!$A$2:$C$11,2)</f>
        <v>Ádám</v>
      </c>
      <c r="G9" s="6" t="s">
        <v>28</v>
      </c>
      <c r="J9" s="7"/>
    </row>
    <row r="10" spans="1:10" x14ac:dyDescent="0.25">
      <c r="A10" s="9">
        <f ca="1">DATEVALUE(Munka3!D10&amp;"."&amp;Munka3!E10&amp;"."&amp;Munka3!F10)</f>
        <v>43139</v>
      </c>
      <c r="B10" s="9" t="str">
        <f ca="1">VLOOKUP(RANDBETWEEN(1,7),Munka3!$A$2:$G$8,7)</f>
        <v>kémiai</v>
      </c>
      <c r="C10" s="9" t="str">
        <f ca="1">VLOOKUP(RANDBETWEEN(1,4),Munka3!$A$2:$I$5,9)</f>
        <v>szakmai</v>
      </c>
      <c r="D10" s="9" t="str">
        <f ca="1">VLOOKUP(RANDBETWEEN(1,3),Munka3!$A$2:$K$4,11)</f>
        <v>Petőfi u. 98.</v>
      </c>
      <c r="E10" s="6" t="str">
        <f ca="1">VLOOKUP(RANDBETWEEN(1,10),Munka3!$A$2:$C$11,2)</f>
        <v>Dominik</v>
      </c>
      <c r="J10" s="7"/>
    </row>
    <row r="11" spans="1:10" x14ac:dyDescent="0.25">
      <c r="A11" s="9">
        <f ca="1">DATEVALUE(Munka3!D11&amp;"."&amp;Munka3!E11&amp;"."&amp;Munka3!F11)</f>
        <v>44156</v>
      </c>
      <c r="B11" s="9" t="str">
        <f ca="1">VLOOKUP(RANDBETWEEN(1,7),Munka3!$A$2:$G$8,7)</f>
        <v>fizikai</v>
      </c>
      <c r="C11" s="9" t="str">
        <f ca="1">VLOOKUP(RANDBETWEEN(1,4),Munka3!$A$2:$I$5,9)</f>
        <v>klubtagoknak</v>
      </c>
      <c r="D11" s="9" t="str">
        <f ca="1">VLOOKUP(RANDBETWEEN(1,3),Munka3!$A$2:$K$4,11)</f>
        <v>Kossuth tér 3.</v>
      </c>
      <c r="E11" s="6" t="str">
        <f ca="1">VLOOKUP(RANDBETWEEN(1,10),Munka3!$A$2:$C$11,2)</f>
        <v>Dávid</v>
      </c>
      <c r="H11" s="6" t="str">
        <f>"Hány "&amp;G12&amp;" típusú előadás volt?"</f>
        <v>Hány klubtagoknak típusú előadás volt?</v>
      </c>
      <c r="J11" s="7"/>
    </row>
    <row r="12" spans="1:10" x14ac:dyDescent="0.25">
      <c r="A12" s="9">
        <f ca="1">DATEVALUE(Munka3!D12&amp;"."&amp;Munka3!E12&amp;"."&amp;Munka3!F12)</f>
        <v>42303</v>
      </c>
      <c r="B12" s="9" t="str">
        <f ca="1">VLOOKUP(RANDBETWEEN(1,7),Munka3!$A$2:$G$8,7)</f>
        <v>kémiai</v>
      </c>
      <c r="C12" s="9" t="str">
        <f ca="1">VLOOKUP(RANDBETWEEN(1,4),Munka3!$A$2:$I$5,9)</f>
        <v>szakmai</v>
      </c>
      <c r="D12" s="9" t="str">
        <f ca="1">VLOOKUP(RANDBETWEEN(1,3),Munka3!$A$2:$K$4,11)</f>
        <v>Széchenyi krt. 16.</v>
      </c>
      <c r="E12" s="6" t="str">
        <f ca="1">VLOOKUP(RANDBETWEEN(1,10),Munka3!$A$2:$C$11,2)</f>
        <v>Noel</v>
      </c>
      <c r="G12" s="6" t="s">
        <v>35</v>
      </c>
      <c r="J12" s="7"/>
    </row>
    <row r="13" spans="1:10" x14ac:dyDescent="0.25">
      <c r="A13" s="9">
        <f ca="1">DATEVALUE(Munka3!D13&amp;"."&amp;Munka3!E13&amp;"."&amp;Munka3!F13)</f>
        <v>42179</v>
      </c>
      <c r="B13" s="9" t="str">
        <f ca="1">VLOOKUP(RANDBETWEEN(1,7),Munka3!$A$2:$G$8,7)</f>
        <v>történelmi</v>
      </c>
      <c r="C13" s="9" t="str">
        <f ca="1">VLOOKUP(RANDBETWEEN(1,4),Munka3!$A$2:$I$5,9)</f>
        <v>ingyenes</v>
      </c>
      <c r="D13" s="9" t="str">
        <f ca="1">VLOOKUP(RANDBETWEEN(1,3),Munka3!$A$2:$K$4,11)</f>
        <v>Petőfi u. 98.</v>
      </c>
      <c r="E13" s="6" t="str">
        <f ca="1">VLOOKUP(RANDBETWEEN(1,10),Munka3!$A$2:$C$11,2)</f>
        <v>Bence</v>
      </c>
      <c r="J13" s="7"/>
    </row>
    <row r="14" spans="1:10" x14ac:dyDescent="0.25">
      <c r="A14" s="9">
        <f ca="1">DATEVALUE(Munka3!D14&amp;"."&amp;Munka3!E14&amp;"."&amp;Munka3!F14)</f>
        <v>43472</v>
      </c>
      <c r="B14" s="9" t="str">
        <f ca="1">VLOOKUP(RANDBETWEEN(1,7),Munka3!$A$2:$G$8,7)</f>
        <v>biológiai</v>
      </c>
      <c r="C14" s="9" t="str">
        <f ca="1">VLOOKUP(RANDBETWEEN(1,4),Munka3!$A$2:$I$5,9)</f>
        <v>szakmai</v>
      </c>
      <c r="D14" s="9" t="str">
        <f ca="1">VLOOKUP(RANDBETWEEN(1,3),Munka3!$A$2:$K$4,11)</f>
        <v>Kossuth tér 3.</v>
      </c>
      <c r="E14" s="6" t="str">
        <f ca="1">VLOOKUP(RANDBETWEEN(1,10),Munka3!$A$2:$C$11,2)</f>
        <v>Levente</v>
      </c>
      <c r="H14" s="6" t="str">
        <f>"Hány előadás helye a "&amp;G15&amp;"?"</f>
        <v>Hány előadás helye a Széchenyi krt. 16.?</v>
      </c>
      <c r="J14" s="7"/>
    </row>
    <row r="15" spans="1:10" x14ac:dyDescent="0.25">
      <c r="A15" s="9">
        <f ca="1">DATEVALUE(Munka3!D15&amp;"."&amp;Munka3!E15&amp;"."&amp;Munka3!F15)</f>
        <v>44153</v>
      </c>
      <c r="B15" s="9" t="str">
        <f ca="1">VLOOKUP(RANDBETWEEN(1,7),Munka3!$A$2:$G$8,7)</f>
        <v>történelmi</v>
      </c>
      <c r="C15" s="9" t="str">
        <f ca="1">VLOOKUP(RANDBETWEEN(1,4),Munka3!$A$2:$I$5,9)</f>
        <v>klubtagoknak</v>
      </c>
      <c r="D15" s="9" t="str">
        <f ca="1">VLOOKUP(RANDBETWEEN(1,3),Munka3!$A$2:$K$4,11)</f>
        <v>Petőfi u. 98.</v>
      </c>
      <c r="E15" s="6" t="str">
        <f ca="1">VLOOKUP(RANDBETWEEN(1,10),Munka3!$A$2:$C$11,2)</f>
        <v>Máté</v>
      </c>
      <c r="G15" s="6" t="s">
        <v>39</v>
      </c>
      <c r="J15" s="7"/>
    </row>
    <row r="16" spans="1:10" x14ac:dyDescent="0.25">
      <c r="A16" s="9">
        <f ca="1">DATEVALUE(Munka3!D16&amp;"."&amp;Munka3!E16&amp;"."&amp;Munka3!F16)</f>
        <v>43947</v>
      </c>
      <c r="B16" s="9" t="str">
        <f ca="1">VLOOKUP(RANDBETWEEN(1,7),Munka3!$A$2:$G$8,7)</f>
        <v>fizikai</v>
      </c>
      <c r="C16" s="9" t="str">
        <f ca="1">VLOOKUP(RANDBETWEEN(1,4),Munka3!$A$2:$I$5,9)</f>
        <v>ingyenes</v>
      </c>
      <c r="D16" s="9" t="str">
        <f ca="1">VLOOKUP(RANDBETWEEN(1,3),Munka3!$A$2:$K$4,11)</f>
        <v>Kossuth tér 3.</v>
      </c>
      <c r="E16" s="6" t="str">
        <f ca="1">VLOOKUP(RANDBETWEEN(1,10),Munka3!$A$2:$C$11,2)</f>
        <v>Levente</v>
      </c>
      <c r="J16" s="7"/>
    </row>
    <row r="17" spans="1:10" x14ac:dyDescent="0.25">
      <c r="A17" s="9">
        <f ca="1">DATEVALUE(Munka3!D17&amp;"."&amp;Munka3!E17&amp;"."&amp;Munka3!F17)</f>
        <v>42480</v>
      </c>
      <c r="B17" s="9" t="str">
        <f ca="1">VLOOKUP(RANDBETWEEN(1,7),Munka3!$A$2:$G$8,7)</f>
        <v>kémiai</v>
      </c>
      <c r="C17" s="9" t="str">
        <f ca="1">VLOOKUP(RANDBETWEEN(1,4),Munka3!$A$2:$I$5,9)</f>
        <v>szakmai</v>
      </c>
      <c r="D17" s="9" t="str">
        <f ca="1">VLOOKUP(RANDBETWEEN(1,3),Munka3!$A$2:$K$4,11)</f>
        <v>Petőfi u. 98.</v>
      </c>
      <c r="E17" s="6" t="str">
        <f ca="1">VLOOKUP(RANDBETWEEN(1,10),Munka3!$A$2:$C$11,2)</f>
        <v>Milán</v>
      </c>
      <c r="H17" s="10">
        <f ca="1">G18</f>
        <v>43923</v>
      </c>
      <c r="J17" s="7"/>
    </row>
    <row r="18" spans="1:10" x14ac:dyDescent="0.25">
      <c r="A18" s="9">
        <f ca="1">DATEVALUE(Munka3!D18&amp;"."&amp;Munka3!E18&amp;"."&amp;Munka3!F18)</f>
        <v>43963</v>
      </c>
      <c r="B18" s="9" t="str">
        <f ca="1">VLOOKUP(RANDBETWEEN(1,7),Munka3!$A$2:$G$8,7)</f>
        <v>történelmi</v>
      </c>
      <c r="C18" s="9" t="str">
        <f ca="1">VLOOKUP(RANDBETWEEN(1,4),Munka3!$A$2:$I$5,9)</f>
        <v>ingyenes</v>
      </c>
      <c r="D18" s="9" t="str">
        <f ca="1">VLOOKUP(RANDBETWEEN(1,3),Munka3!$A$2:$K$4,11)</f>
        <v>Petőfi u. 98.</v>
      </c>
      <c r="E18" s="6" t="str">
        <f ca="1">VLOOKUP(RANDBETWEEN(1,10),Munka3!$A$2:$C$11,2)</f>
        <v>Dániel</v>
      </c>
      <c r="G18" s="8">
        <f ca="1">DATEVALUE(Munka3!D24&amp;"."&amp;Munka3!E24&amp;"."&amp;Munka3!F24)</f>
        <v>43923</v>
      </c>
      <c r="J18" s="7"/>
    </row>
    <row r="19" spans="1:10" x14ac:dyDescent="0.25">
      <c r="A19" s="9">
        <f ca="1">DATEVALUE(Munka3!D19&amp;"."&amp;Munka3!E19&amp;"."&amp;Munka3!F19)</f>
        <v>42914</v>
      </c>
      <c r="B19" s="9" t="str">
        <f ca="1">VLOOKUP(RANDBETWEEN(1,7),Munka3!$A$2:$G$8,7)</f>
        <v>zenei</v>
      </c>
      <c r="C19" s="9" t="str">
        <f ca="1">VLOOKUP(RANDBETWEEN(1,4),Munka3!$A$2:$I$5,9)</f>
        <v>szakmai</v>
      </c>
      <c r="D19" s="9" t="str">
        <f ca="1">VLOOKUP(RANDBETWEEN(1,3),Munka3!$A$2:$K$4,11)</f>
        <v>Széchenyi krt. 16.</v>
      </c>
      <c r="E19" s="6" t="str">
        <f ca="1">VLOOKUP(RANDBETWEEN(1,10),Munka3!$A$2:$C$11,2)</f>
        <v>Dominik</v>
      </c>
      <c r="J19" s="7"/>
    </row>
    <row r="20" spans="1:10" x14ac:dyDescent="0.25">
      <c r="A20" s="9">
        <f ca="1">DATEVALUE(Munka3!D20&amp;"."&amp;Munka3!E20&amp;"."&amp;Munka3!F20)</f>
        <v>42254</v>
      </c>
      <c r="B20" s="9" t="str">
        <f ca="1">VLOOKUP(RANDBETWEEN(1,7),Munka3!$A$2:$G$8,7)</f>
        <v>biológiai</v>
      </c>
      <c r="C20" s="9" t="str">
        <f ca="1">VLOOKUP(RANDBETWEEN(1,4),Munka3!$A$2:$I$5,9)</f>
        <v>ingyenes</v>
      </c>
      <c r="D20" s="9" t="str">
        <f ca="1">VLOOKUP(RANDBETWEEN(1,3),Munka3!$A$2:$K$4,11)</f>
        <v>Kossuth tér 3.</v>
      </c>
      <c r="E20" s="6" t="str">
        <f ca="1">VLOOKUP(RANDBETWEEN(1,10),Munka3!$A$2:$C$11,2)</f>
        <v>Marcell</v>
      </c>
      <c r="J20" s="7"/>
    </row>
    <row r="21" spans="1:10" x14ac:dyDescent="0.25">
      <c r="A21" s="9">
        <f ca="1">DATEVALUE(Munka3!D21&amp;"."&amp;Munka3!E21&amp;"."&amp;Munka3!F21)</f>
        <v>42484</v>
      </c>
      <c r="B21" s="9" t="str">
        <f ca="1">VLOOKUP(RANDBETWEEN(1,7),Munka3!$A$2:$G$8,7)</f>
        <v>kémiai</v>
      </c>
      <c r="C21" s="9" t="str">
        <f ca="1">VLOOKUP(RANDBETWEEN(1,4),Munka3!$A$2:$I$5,9)</f>
        <v>szakmai</v>
      </c>
      <c r="D21" s="9" t="str">
        <f ca="1">VLOOKUP(RANDBETWEEN(1,3),Munka3!$A$2:$K$4,11)</f>
        <v>Kossuth tér 3.</v>
      </c>
      <c r="E21" s="6" t="str">
        <f ca="1">VLOOKUP(RANDBETWEEN(1,10),Munka3!$A$2:$C$11,2)</f>
        <v>Marcell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B8881D2-20F9-4518-A5EE-770DED8AD6AC}">
          <x14:formula1>
            <xm:f>Munka3!$B$2:$B$11</xm:f>
          </x14:formula1>
          <xm:sqref>G3</xm:sqref>
        </x14:dataValidation>
        <x14:dataValidation type="list" allowBlank="1" showInputMessage="1" showErrorMessage="1" xr:uid="{DDBDC28A-D78E-4AA3-AAE3-8C46C1A3A322}">
          <x14:formula1>
            <xm:f>Munka3!$G$2:$G$8</xm:f>
          </x14:formula1>
          <xm:sqref>G6 G9</xm:sqref>
        </x14:dataValidation>
        <x14:dataValidation type="list" allowBlank="1" showInputMessage="1" showErrorMessage="1" xr:uid="{829E14D0-5068-4EF1-9382-AACEDAE2085A}">
          <x14:formula1>
            <xm:f>Munka3!$I$2:$I$5</xm:f>
          </x14:formula1>
          <xm:sqref>G12</xm:sqref>
        </x14:dataValidation>
        <x14:dataValidation type="list" allowBlank="1" showInputMessage="1" showErrorMessage="1" xr:uid="{D01BF093-121B-4CBE-899C-37B904804198}">
          <x14:formula1>
            <xm:f>Munka3!$K$2:$K$4</xm:f>
          </x14:formula1>
          <xm:sqref>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A816-7BE1-4DBB-B83B-329ECB6D07BA}">
  <dimension ref="A1"/>
  <sheetViews>
    <sheetView tabSelected="1" workbookViewId="0">
      <selection activeCell="I1" sqref="I1"/>
    </sheetView>
  </sheetViews>
  <sheetFormatPr defaultRowHeight="15" x14ac:dyDescent="0.25"/>
  <cols>
    <col min="1" max="1" width="19.7109375" customWidth="1"/>
    <col min="2" max="2" width="16.85546875" customWidth="1"/>
    <col min="3" max="3" width="16.140625" customWidth="1"/>
    <col min="4" max="4" width="19.140625" customWidth="1"/>
    <col min="5" max="5" width="10.28515625" customWidth="1"/>
    <col min="6" max="6" width="7.5703125" customWidth="1"/>
    <col min="7" max="7" width="16.42578125" customWidth="1"/>
    <col min="8" max="8" width="39.7109375" customWidth="1"/>
  </cols>
  <sheetData>
    <row r="1" ht="30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D129-B868-4216-98EF-63B57B370C85}">
  <dimension ref="A1:H21"/>
  <sheetViews>
    <sheetView workbookViewId="0">
      <selection activeCell="C2" sqref="C2"/>
    </sheetView>
  </sheetViews>
  <sheetFormatPr defaultColWidth="12" defaultRowHeight="15" x14ac:dyDescent="0.25"/>
  <cols>
    <col min="1" max="1" width="14.5703125" style="2" customWidth="1"/>
    <col min="2" max="2" width="12" style="2"/>
    <col min="3" max="3" width="9.85546875" style="2" customWidth="1"/>
    <col min="4" max="4" width="10.5703125" style="2" customWidth="1"/>
    <col min="5" max="5" width="6.7109375" style="2" customWidth="1"/>
    <col min="6" max="16384" width="12" style="2"/>
  </cols>
  <sheetData>
    <row r="1" spans="1:8" x14ac:dyDescent="0.25">
      <c r="A1" s="2" t="s">
        <v>21</v>
      </c>
      <c r="B1" s="2" t="s">
        <v>31</v>
      </c>
      <c r="C1" s="2" t="s">
        <v>22</v>
      </c>
      <c r="D1" s="2" t="s">
        <v>36</v>
      </c>
      <c r="E1" s="2" t="s">
        <v>20</v>
      </c>
      <c r="H1" s="2" t="s">
        <v>30</v>
      </c>
    </row>
    <row r="2" spans="1:8" x14ac:dyDescent="0.25">
      <c r="A2" s="3">
        <f ca="1">DATEVALUE(Munka3!D2&amp;"."&amp;Munka3!E2&amp;"."&amp;Munka3!F2)</f>
        <v>43638</v>
      </c>
      <c r="B2" s="3" t="str">
        <f ca="1">VLOOKUP(RANDBETWEEN(1,7),Munka3!$A$2:$H$8,8)</f>
        <v>párkapcsolat</v>
      </c>
      <c r="C2" s="3" t="str">
        <f ca="1">VLOOKUP(RANDBETWEEN(1,3),Munka3!$A$2:$J$5,10)</f>
        <v>ingyenes</v>
      </c>
      <c r="D2" s="3" t="str">
        <f ca="1">VLOOKUP(RANDBETWEEN(1,4),Munka3!$A$2:$L$4,12)</f>
        <v>Aranyeső Női Egylet</v>
      </c>
      <c r="E2" s="2" t="str">
        <f ca="1">VLOOKUP(RANDBETWEEN(1,10),Munka3!$A$2:$C$11,3)</f>
        <v>Lili</v>
      </c>
      <c r="H2" s="2" t="str">
        <f>"Hány előadáson vett részt "&amp;G3&amp;"!"</f>
        <v>Hány előadáson vett részt Boglárka!</v>
      </c>
    </row>
    <row r="3" spans="1:8" x14ac:dyDescent="0.25">
      <c r="A3" s="3">
        <f ca="1">DATEVALUE(Munka3!D3&amp;"."&amp;Munka3!E3&amp;"."&amp;Munka3!F3)</f>
        <v>44089</v>
      </c>
      <c r="B3" s="3" t="str">
        <f ca="1">VLOOKUP(RANDBETWEEN(1,7),Munka3!$A$2:$H$8,8)</f>
        <v>házi praktikák</v>
      </c>
      <c r="C3" s="3" t="str">
        <f ca="1">VLOOKUP(RANDBETWEEN(1,3),Munka3!$A$2:$J$5,10)</f>
        <v>ingyenes</v>
      </c>
      <c r="D3" s="3" t="str">
        <f ca="1">VLOOKUP(RANDBETWEEN(1,4),Munka3!$A$2:$L$4,12)</f>
        <v>Százszorszép Klub</v>
      </c>
      <c r="E3" s="2" t="str">
        <f ca="1">VLOOKUP(RANDBETWEEN(1,10),Munka3!$A$2:$C$11,3)</f>
        <v>Luca</v>
      </c>
      <c r="G3" s="2" t="s">
        <v>7</v>
      </c>
    </row>
    <row r="4" spans="1:8" x14ac:dyDescent="0.25">
      <c r="A4" s="3">
        <f ca="1">DATEVALUE(Munka3!D4&amp;"."&amp;Munka3!E4&amp;"."&amp;Munka3!F4)</f>
        <v>44026</v>
      </c>
      <c r="B4" s="3" t="str">
        <f ca="1">VLOOKUP(RANDBETWEEN(1,7),Munka3!$A$2:$H$8,8)</f>
        <v>párkapcsolat</v>
      </c>
      <c r="C4" s="3" t="str">
        <f ca="1">VLOOKUP(RANDBETWEEN(1,3),Munka3!$A$2:$J$5,10)</f>
        <v>ingyenes</v>
      </c>
      <c r="D4" s="3" t="str">
        <f ca="1">VLOOKUP(RANDBETWEEN(1,4),Munka3!$A$2:$L$4,12)</f>
        <v>Őszirózsa Klub</v>
      </c>
      <c r="E4" s="2" t="str">
        <f ca="1">VLOOKUP(RANDBETWEEN(1,10),Munka3!$A$2:$C$11,3)</f>
        <v>Zsófia</v>
      </c>
    </row>
    <row r="5" spans="1:8" x14ac:dyDescent="0.25">
      <c r="A5" s="3">
        <f ca="1">DATEVALUE(Munka3!D5&amp;"."&amp;Munka3!E5&amp;"."&amp;Munka3!F5)</f>
        <v>42843</v>
      </c>
      <c r="B5" s="3" t="str">
        <f ca="1">VLOOKUP(RANDBETWEEN(1,7),Munka3!$A$2:$H$8,8)</f>
        <v>gyereknevelés</v>
      </c>
      <c r="C5" s="3" t="str">
        <f ca="1">VLOOKUP(RANDBETWEEN(1,3),Munka3!$A$2:$J$5,10)</f>
        <v>klubtagoknak</v>
      </c>
      <c r="D5" s="3" t="str">
        <f ca="1">VLOOKUP(RANDBETWEEN(1,4),Munka3!$A$2:$L$4,12)</f>
        <v>Őszirózsa Klub</v>
      </c>
      <c r="E5" s="2" t="str">
        <f ca="1">VLOOKUP(RANDBETWEEN(1,10),Munka3!$A$2:$C$11,3)</f>
        <v>Léna</v>
      </c>
      <c r="H5" s="2" t="str">
        <f>"Hány "&amp;G6&amp;" témájú előadás volt?"</f>
        <v>Hány házi praktikák témájú előadás volt?</v>
      </c>
    </row>
    <row r="6" spans="1:8" x14ac:dyDescent="0.25">
      <c r="A6" s="3">
        <f ca="1">DATEVALUE(Munka3!D6&amp;"."&amp;Munka3!E6&amp;"."&amp;Munka3!F6)</f>
        <v>42533</v>
      </c>
      <c r="B6" s="3" t="str">
        <f ca="1">VLOOKUP(RANDBETWEEN(1,7),Munka3!$A$2:$H$8,8)</f>
        <v>vásárlás</v>
      </c>
      <c r="C6" s="3" t="str">
        <f ca="1">VLOOKUP(RANDBETWEEN(1,3),Munka3!$A$2:$J$5,10)</f>
        <v>ingyenes</v>
      </c>
      <c r="D6" s="3" t="str">
        <f ca="1">VLOOKUP(RANDBETWEEN(1,4),Munka3!$A$2:$L$4,12)</f>
        <v>Őszirózsa Klub</v>
      </c>
      <c r="E6" s="2" t="str">
        <f ca="1">VLOOKUP(RANDBETWEEN(1,10),Munka3!$A$2:$C$11,3)</f>
        <v>Jázmin</v>
      </c>
      <c r="G6" s="2" t="s">
        <v>46</v>
      </c>
    </row>
    <row r="7" spans="1:8" x14ac:dyDescent="0.25">
      <c r="A7" s="3">
        <f ca="1">DATEVALUE(Munka3!D7&amp;"."&amp;Munka3!E7&amp;"."&amp;Munka3!F7)</f>
        <v>42594</v>
      </c>
      <c r="B7" s="3" t="str">
        <f ca="1">VLOOKUP(RANDBETWEEN(1,7),Munka3!$A$2:$H$8,8)</f>
        <v>házi praktikák</v>
      </c>
      <c r="C7" s="3" t="str">
        <f ca="1">VLOOKUP(RANDBETWEEN(1,3),Munka3!$A$2:$J$5,10)</f>
        <v>ingyenes</v>
      </c>
      <c r="D7" s="3" t="str">
        <f ca="1">VLOOKUP(RANDBETWEEN(1,4),Munka3!$A$2:$L$4,12)</f>
        <v>Százszorszép Klub</v>
      </c>
      <c r="E7" s="2" t="str">
        <f ca="1">VLOOKUP(RANDBETWEEN(1,10),Munka3!$A$2:$C$11,3)</f>
        <v>Anna</v>
      </c>
    </row>
    <row r="8" spans="1:8" x14ac:dyDescent="0.25">
      <c r="A8" s="3">
        <f ca="1">DATEVALUE(Munka3!D8&amp;"."&amp;Munka3!E8&amp;"."&amp;Munka3!F8)</f>
        <v>44051</v>
      </c>
      <c r="B8" s="3" t="str">
        <f ca="1">VLOOKUP(RANDBETWEEN(1,7),Munka3!$A$2:$H$8,8)</f>
        <v>házi praktikák</v>
      </c>
      <c r="C8" s="3" t="str">
        <f ca="1">VLOOKUP(RANDBETWEEN(1,3),Munka3!$A$2:$J$5,10)</f>
        <v>ingyenes</v>
      </c>
      <c r="D8" s="3" t="str">
        <f ca="1">VLOOKUP(RANDBETWEEN(1,4),Munka3!$A$2:$L$4,12)</f>
        <v>Aranyeső Női Egylet</v>
      </c>
      <c r="E8" s="2" t="str">
        <f ca="1">VLOOKUP(RANDBETWEEN(1,10),Munka3!$A$2:$C$11,3)</f>
        <v>Zoé</v>
      </c>
      <c r="H8" s="2" t="str">
        <f>"Hány nem "&amp;G9&amp;" témájú előadás volt?"</f>
        <v>Hány nem vásárlás témájú előadás volt?</v>
      </c>
    </row>
    <row r="9" spans="1:8" x14ac:dyDescent="0.25">
      <c r="A9" s="3">
        <f ca="1">DATEVALUE(Munka3!D9&amp;"."&amp;Munka3!E9&amp;"."&amp;Munka3!F9)</f>
        <v>43081</v>
      </c>
      <c r="B9" s="3" t="str">
        <f ca="1">VLOOKUP(RANDBETWEEN(1,7),Munka3!$A$2:$H$8,8)</f>
        <v>párkapcsolat</v>
      </c>
      <c r="C9" s="3" t="str">
        <f ca="1">VLOOKUP(RANDBETWEEN(1,3),Munka3!$A$2:$J$5,10)</f>
        <v>fizetős</v>
      </c>
      <c r="D9" s="3" t="str">
        <f ca="1">VLOOKUP(RANDBETWEEN(1,4),Munka3!$A$2:$L$4,12)</f>
        <v>Aranyeső Női Egylet</v>
      </c>
      <c r="E9" s="2" t="str">
        <f ca="1">VLOOKUP(RANDBETWEEN(1,10),Munka3!$A$2:$C$11,3)</f>
        <v>Hanna</v>
      </c>
      <c r="G9" s="2" t="s">
        <v>44</v>
      </c>
    </row>
    <row r="10" spans="1:8" x14ac:dyDescent="0.25">
      <c r="A10" s="3">
        <f ca="1">DATEVALUE(Munka3!D10&amp;"."&amp;Munka3!E10&amp;"."&amp;Munka3!F10)</f>
        <v>43139</v>
      </c>
      <c r="B10" s="3" t="str">
        <f ca="1">VLOOKUP(RANDBETWEEN(1,7),Munka3!$A$2:$H$8,8)</f>
        <v>divat</v>
      </c>
      <c r="C10" s="3" t="str">
        <f ca="1">VLOOKUP(RANDBETWEEN(1,3),Munka3!$A$2:$J$5,10)</f>
        <v>ingyenes</v>
      </c>
      <c r="D10" s="3" t="str">
        <f ca="1">VLOOKUP(RANDBETWEEN(1,4),Munka3!$A$2:$L$4,12)</f>
        <v>Őszirózsa Klub</v>
      </c>
      <c r="E10" s="2" t="str">
        <f ca="1">VLOOKUP(RANDBETWEEN(1,10),Munka3!$A$2:$C$11,3)</f>
        <v>Luca</v>
      </c>
    </row>
    <row r="11" spans="1:8" x14ac:dyDescent="0.25">
      <c r="A11" s="3">
        <f ca="1">DATEVALUE(Munka3!D11&amp;"."&amp;Munka3!E11&amp;"."&amp;Munka3!F11)</f>
        <v>44156</v>
      </c>
      <c r="B11" s="3" t="str">
        <f ca="1">VLOOKUP(RANDBETWEEN(1,7),Munka3!$A$2:$H$8,8)</f>
        <v>kézimunka</v>
      </c>
      <c r="C11" s="3" t="str">
        <f ca="1">VLOOKUP(RANDBETWEEN(1,3),Munka3!$A$2:$J$5,10)</f>
        <v>klubtagoknak</v>
      </c>
      <c r="D11" s="3" t="str">
        <f ca="1">VLOOKUP(RANDBETWEEN(1,4),Munka3!$A$2:$L$4,12)</f>
        <v>Őszirózsa Klub</v>
      </c>
      <c r="E11" s="2" t="str">
        <f ca="1">VLOOKUP(RANDBETWEEN(1,10),Munka3!$A$2:$C$11,3)</f>
        <v>Luca</v>
      </c>
      <c r="H11" s="2" t="str">
        <f>"Hány "&amp;G12&amp;" típusú előadás volt?"</f>
        <v>Hány klubtagoknak típusú előadás volt?</v>
      </c>
    </row>
    <row r="12" spans="1:8" x14ac:dyDescent="0.25">
      <c r="A12" s="3">
        <f ca="1">DATEVALUE(Munka3!D12&amp;"."&amp;Munka3!E12&amp;"."&amp;Munka3!F12)</f>
        <v>42303</v>
      </c>
      <c r="B12" s="3" t="str">
        <f ca="1">VLOOKUP(RANDBETWEEN(1,7),Munka3!$A$2:$H$8,8)</f>
        <v>kézimunka</v>
      </c>
      <c r="C12" s="3" t="str">
        <f ca="1">VLOOKUP(RANDBETWEEN(1,3),Munka3!$A$2:$J$5,10)</f>
        <v>klubtagoknak</v>
      </c>
      <c r="D12" s="3" t="str">
        <f ca="1">VLOOKUP(RANDBETWEEN(1,4),Munka3!$A$2:$L$4,12)</f>
        <v>Aranyeső Női Egylet</v>
      </c>
      <c r="E12" s="2" t="str">
        <f ca="1">VLOOKUP(RANDBETWEEN(1,10),Munka3!$A$2:$C$11,3)</f>
        <v>Zsófia</v>
      </c>
      <c r="G12" s="2" t="s">
        <v>35</v>
      </c>
    </row>
    <row r="13" spans="1:8" x14ac:dyDescent="0.25">
      <c r="A13" s="3">
        <f ca="1">DATEVALUE(Munka3!D13&amp;"."&amp;Munka3!E13&amp;"."&amp;Munka3!F13)</f>
        <v>42179</v>
      </c>
      <c r="B13" s="3" t="str">
        <f ca="1">VLOOKUP(RANDBETWEEN(1,7),Munka3!$A$2:$H$8,8)</f>
        <v>párkapcsolat</v>
      </c>
      <c r="C13" s="3" t="str">
        <f ca="1">VLOOKUP(RANDBETWEEN(1,3),Munka3!$A$2:$J$5,10)</f>
        <v>fizetős</v>
      </c>
      <c r="D13" s="3" t="str">
        <f ca="1">VLOOKUP(RANDBETWEEN(1,4),Munka3!$A$2:$L$4,12)</f>
        <v>Őszirózsa Klub</v>
      </c>
      <c r="E13" s="2" t="str">
        <f ca="1">VLOOKUP(RANDBETWEEN(1,10),Munka3!$A$2:$C$11,3)</f>
        <v>Lili</v>
      </c>
    </row>
    <row r="14" spans="1:8" x14ac:dyDescent="0.25">
      <c r="A14" s="3">
        <f ca="1">DATEVALUE(Munka3!D14&amp;"."&amp;Munka3!E14&amp;"."&amp;Munka3!F14)</f>
        <v>43472</v>
      </c>
      <c r="B14" s="3" t="str">
        <f ca="1">VLOOKUP(RANDBETWEEN(1,7),Munka3!$A$2:$H$8,8)</f>
        <v>kézimunka</v>
      </c>
      <c r="C14" s="3" t="str">
        <f ca="1">VLOOKUP(RANDBETWEEN(1,3),Munka3!$A$2:$J$5,10)</f>
        <v>klubtagoknak</v>
      </c>
      <c r="D14" s="3" t="str">
        <f ca="1">VLOOKUP(RANDBETWEEN(1,4),Munka3!$A$2:$L$4,12)</f>
        <v>Őszirózsa Klub</v>
      </c>
      <c r="E14" s="2" t="str">
        <f ca="1">VLOOKUP(RANDBETWEEN(1,10),Munka3!$A$2:$C$11,3)</f>
        <v>Hanna</v>
      </c>
      <c r="H14" s="2" t="str">
        <f>"Hány előadás helye a(z) "&amp;G15&amp;"?"</f>
        <v>Hány előadás helye a(z) Aranyeső Női Egylet?</v>
      </c>
    </row>
    <row r="15" spans="1:8" x14ac:dyDescent="0.25">
      <c r="A15" s="3">
        <f ca="1">DATEVALUE(Munka3!D15&amp;"."&amp;Munka3!E15&amp;"."&amp;Munka3!F15)</f>
        <v>44153</v>
      </c>
      <c r="B15" s="3" t="str">
        <f ca="1">VLOOKUP(RANDBETWEEN(1,7),Munka3!$A$2:$H$8,8)</f>
        <v>divat</v>
      </c>
      <c r="C15" s="3" t="str">
        <f ca="1">VLOOKUP(RANDBETWEEN(1,3),Munka3!$A$2:$J$5,10)</f>
        <v>klubtagoknak</v>
      </c>
      <c r="D15" s="3" t="str">
        <f ca="1">VLOOKUP(RANDBETWEEN(1,4),Munka3!$A$2:$L$4,12)</f>
        <v>Százszorszép Klub</v>
      </c>
      <c r="E15" s="2" t="str">
        <f ca="1">VLOOKUP(RANDBETWEEN(1,10),Munka3!$A$2:$C$11,3)</f>
        <v>Boglárka</v>
      </c>
      <c r="G15" s="2" t="s">
        <v>51</v>
      </c>
    </row>
    <row r="16" spans="1:8" x14ac:dyDescent="0.25">
      <c r="A16" s="3">
        <f ca="1">DATEVALUE(Munka3!D16&amp;"."&amp;Munka3!E16&amp;"."&amp;Munka3!F16)</f>
        <v>43947</v>
      </c>
      <c r="B16" s="3" t="str">
        <f ca="1">VLOOKUP(RANDBETWEEN(1,7),Munka3!$A$2:$H$8,8)</f>
        <v>vásárlás</v>
      </c>
      <c r="C16" s="3" t="str">
        <f ca="1">VLOOKUP(RANDBETWEEN(1,3),Munka3!$A$2:$J$5,10)</f>
        <v>ingyenes</v>
      </c>
      <c r="D16" s="3" t="str">
        <f ca="1">VLOOKUP(RANDBETWEEN(1,4),Munka3!$A$2:$L$4,12)</f>
        <v>Százszorszép Klub</v>
      </c>
      <c r="E16" s="2" t="str">
        <f ca="1">VLOOKUP(RANDBETWEEN(1,10),Munka3!$A$2:$C$11,3)</f>
        <v>Luca</v>
      </c>
    </row>
    <row r="17" spans="1:8" x14ac:dyDescent="0.25">
      <c r="A17" s="3">
        <f ca="1">DATEVALUE(Munka3!D17&amp;"."&amp;Munka3!E17&amp;"."&amp;Munka3!F17)</f>
        <v>42480</v>
      </c>
      <c r="B17" s="3" t="str">
        <f ca="1">VLOOKUP(RANDBETWEEN(1,7),Munka3!$A$2:$H$8,8)</f>
        <v>főzés</v>
      </c>
      <c r="C17" s="3" t="str">
        <f ca="1">VLOOKUP(RANDBETWEEN(1,3),Munka3!$A$2:$J$5,10)</f>
        <v>ingyenes</v>
      </c>
      <c r="D17" s="3" t="str">
        <f ca="1">VLOOKUP(RANDBETWEEN(1,4),Munka3!$A$2:$L$4,12)</f>
        <v>Aranyeső Női Egylet</v>
      </c>
      <c r="E17" s="2" t="str">
        <f ca="1">VLOOKUP(RANDBETWEEN(1,10),Munka3!$A$2:$C$11,3)</f>
        <v>Zoé</v>
      </c>
      <c r="H17" s="4">
        <f ca="1">G18</f>
        <v>43923</v>
      </c>
    </row>
    <row r="18" spans="1:8" x14ac:dyDescent="0.25">
      <c r="A18" s="3">
        <f ca="1">DATEVALUE(Munka3!D18&amp;"."&amp;Munka3!E18&amp;"."&amp;Munka3!F18)</f>
        <v>43963</v>
      </c>
      <c r="B18" s="3" t="str">
        <f ca="1">VLOOKUP(RANDBETWEEN(1,7),Munka3!$A$2:$H$8,8)</f>
        <v>vásárlás</v>
      </c>
      <c r="C18" s="3" t="str">
        <f ca="1">VLOOKUP(RANDBETWEEN(1,3),Munka3!$A$2:$J$5,10)</f>
        <v>fizetős</v>
      </c>
      <c r="D18" s="3" t="str">
        <f ca="1">VLOOKUP(RANDBETWEEN(1,4),Munka3!$A$2:$L$4,12)</f>
        <v>Aranyeső Női Egylet</v>
      </c>
      <c r="E18" s="2" t="str">
        <f ca="1">VLOOKUP(RANDBETWEEN(1,10),Munka3!$A$2:$C$11,3)</f>
        <v>Zoé</v>
      </c>
      <c r="G18" s="5">
        <f ca="1">DATEVALUE(Munka3!D24&amp;"."&amp;Munka3!E24&amp;"."&amp;Munka3!F24)</f>
        <v>43923</v>
      </c>
    </row>
    <row r="19" spans="1:8" x14ac:dyDescent="0.25">
      <c r="A19" s="3">
        <f ca="1">DATEVALUE(Munka3!D19&amp;"."&amp;Munka3!E19&amp;"."&amp;Munka3!F19)</f>
        <v>42914</v>
      </c>
      <c r="B19" s="3" t="str">
        <f ca="1">VLOOKUP(RANDBETWEEN(1,7),Munka3!$A$2:$H$8,8)</f>
        <v>házi praktikák</v>
      </c>
      <c r="C19" s="3" t="str">
        <f ca="1">VLOOKUP(RANDBETWEEN(1,3),Munka3!$A$2:$J$5,10)</f>
        <v>klubtagoknak</v>
      </c>
      <c r="D19" s="3" t="str">
        <f ca="1">VLOOKUP(RANDBETWEEN(1,4),Munka3!$A$2:$L$4,12)</f>
        <v>Aranyeső Női Egylet</v>
      </c>
      <c r="E19" s="2" t="str">
        <f ca="1">VLOOKUP(RANDBETWEEN(1,10),Munka3!$A$2:$C$11,3)</f>
        <v>Boglárka</v>
      </c>
    </row>
    <row r="20" spans="1:8" x14ac:dyDescent="0.25">
      <c r="A20" s="3">
        <f ca="1">DATEVALUE(Munka3!D20&amp;"."&amp;Munka3!E20&amp;"."&amp;Munka3!F20)</f>
        <v>42254</v>
      </c>
      <c r="B20" s="3" t="str">
        <f ca="1">VLOOKUP(RANDBETWEEN(1,7),Munka3!$A$2:$H$8,8)</f>
        <v>főzés</v>
      </c>
      <c r="C20" s="3" t="str">
        <f ca="1">VLOOKUP(RANDBETWEEN(1,3),Munka3!$A$2:$J$5,10)</f>
        <v>fizetős</v>
      </c>
      <c r="D20" s="3" t="str">
        <f ca="1">VLOOKUP(RANDBETWEEN(1,4),Munka3!$A$2:$L$4,12)</f>
        <v>Százszorszép Klub</v>
      </c>
      <c r="E20" s="2" t="str">
        <f ca="1">VLOOKUP(RANDBETWEEN(1,10),Munka3!$A$2:$C$11,3)</f>
        <v>Zoé</v>
      </c>
    </row>
    <row r="21" spans="1:8" x14ac:dyDescent="0.25">
      <c r="A21" s="3">
        <f ca="1">DATEVALUE(Munka3!D21&amp;"."&amp;Munka3!E21&amp;"."&amp;Munka3!F21)</f>
        <v>42484</v>
      </c>
      <c r="B21" s="3" t="str">
        <f ca="1">VLOOKUP(RANDBETWEEN(1,7),Munka3!$A$2:$H$8,8)</f>
        <v>kézimunka</v>
      </c>
      <c r="C21" s="3" t="str">
        <f ca="1">VLOOKUP(RANDBETWEEN(1,3),Munka3!$A$2:$J$5,10)</f>
        <v>klubtagoknak</v>
      </c>
      <c r="D21" s="3" t="str">
        <f ca="1">VLOOKUP(RANDBETWEEN(1,4),Munka3!$A$2:$L$4,12)</f>
        <v>Őszirózsa Klub</v>
      </c>
      <c r="E21" s="2" t="str">
        <f ca="1">VLOOKUP(RANDBETWEEN(1,10),Munka3!$A$2:$C$11,3)</f>
        <v>Léna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FD36236-267B-46A6-9F0E-B7566DC49E45}">
          <x14:formula1>
            <xm:f>Munka3!$C$2:$C$11</xm:f>
          </x14:formula1>
          <xm:sqref>G3</xm:sqref>
        </x14:dataValidation>
        <x14:dataValidation type="list" allowBlank="1" showInputMessage="1" showErrorMessage="1" xr:uid="{2FE4E558-C51D-46E0-A376-1DD7D2B1925F}">
          <x14:formula1>
            <xm:f>Munka3!$H$2:$H$8</xm:f>
          </x14:formula1>
          <xm:sqref>G6 G9</xm:sqref>
        </x14:dataValidation>
        <x14:dataValidation type="list" allowBlank="1" showInputMessage="1" showErrorMessage="1" xr:uid="{F3A17412-EDD4-423B-B77F-DA8C58A33E03}">
          <x14:formula1>
            <xm:f>Munka3!$J$2:$J$4</xm:f>
          </x14:formula1>
          <xm:sqref>G12</xm:sqref>
        </x14:dataValidation>
        <x14:dataValidation type="list" allowBlank="1" showInputMessage="1" showErrorMessage="1" xr:uid="{9939641C-7D98-4EBF-B45C-0EB75AB25567}">
          <x14:formula1>
            <xm:f>Munka3!$L$2:$L$5</xm:f>
          </x14:formula1>
          <xm:sqref>G15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38F7-99C3-4030-BD08-4982C50CB1C1}">
  <dimension ref="A1"/>
  <sheetViews>
    <sheetView workbookViewId="0">
      <selection activeCell="I1" sqref="I1"/>
    </sheetView>
  </sheetViews>
  <sheetFormatPr defaultRowHeight="15" x14ac:dyDescent="0.25"/>
  <cols>
    <col min="1" max="1" width="21.7109375" customWidth="1"/>
    <col min="2" max="2" width="16.85546875" customWidth="1"/>
    <col min="3" max="3" width="16.28515625" customWidth="1"/>
    <col min="4" max="4" width="19.140625" customWidth="1"/>
    <col min="6" max="6" width="6" customWidth="1"/>
    <col min="7" max="7" width="18.85546875" customWidth="1"/>
    <col min="8" max="8" width="42.7109375" customWidth="1"/>
  </cols>
  <sheetData>
    <row r="1" ht="28.5" customHeight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F56A-4CC7-4794-A427-AF464DAF98CA}">
  <dimension ref="A2:L24"/>
  <sheetViews>
    <sheetView workbookViewId="0"/>
  </sheetViews>
  <sheetFormatPr defaultRowHeight="15" x14ac:dyDescent="0.25"/>
  <cols>
    <col min="3" max="3" width="16.7109375" bestFit="1" customWidth="1"/>
    <col min="7" max="7" width="11.5703125" bestFit="1" customWidth="1"/>
    <col min="8" max="8" width="14.140625" bestFit="1" customWidth="1"/>
    <col min="9" max="9" width="12.5703125" bestFit="1" customWidth="1"/>
    <col min="10" max="10" width="12.85546875" bestFit="1" customWidth="1"/>
    <col min="11" max="11" width="16.42578125" bestFit="1" customWidth="1"/>
    <col min="12" max="12" width="19" bestFit="1" customWidth="1"/>
  </cols>
  <sheetData>
    <row r="2" spans="1:12" x14ac:dyDescent="0.25">
      <c r="A2">
        <v>1</v>
      </c>
      <c r="B2" s="1" t="s">
        <v>10</v>
      </c>
      <c r="C2" s="1" t="s">
        <v>0</v>
      </c>
      <c r="D2" t="str">
        <f ca="1">TEXT(RANDBETWEEN(2015,YEAR(TODAY())),"####")</f>
        <v>2019</v>
      </c>
      <c r="E2" t="str">
        <f ca="1">TEXT(RANDBETWEEN(1,12),"##")</f>
        <v>6</v>
      </c>
      <c r="F2" t="str">
        <f ca="1">TEXT(RANDBETWEEN(1,28),"##")</f>
        <v>22</v>
      </c>
      <c r="G2" t="s">
        <v>25</v>
      </c>
      <c r="H2" t="s">
        <v>40</v>
      </c>
      <c r="I2" t="s">
        <v>32</v>
      </c>
      <c r="J2" t="s">
        <v>32</v>
      </c>
      <c r="K2" t="s">
        <v>37</v>
      </c>
      <c r="L2" t="s">
        <v>48</v>
      </c>
    </row>
    <row r="3" spans="1:12" x14ac:dyDescent="0.25">
      <c r="A3">
        <v>2</v>
      </c>
      <c r="B3" s="1" t="s">
        <v>11</v>
      </c>
      <c r="C3" s="1" t="s">
        <v>1</v>
      </c>
      <c r="D3" t="str">
        <f t="shared" ref="D3:D21" ca="1" si="0">TEXT(RANDBETWEEN(2015,YEAR(TODAY())),"####")</f>
        <v>2020</v>
      </c>
      <c r="E3" t="str">
        <f t="shared" ref="E3:E21" ca="1" si="1">TEXT(RANDBETWEEN(1,12),"##")</f>
        <v>9</v>
      </c>
      <c r="F3" t="str">
        <f t="shared" ref="F3:F21" ca="1" si="2">TEXT(RANDBETWEEN(1,28),"##")</f>
        <v>15</v>
      </c>
      <c r="G3" t="s">
        <v>24</v>
      </c>
      <c r="H3" t="s">
        <v>41</v>
      </c>
      <c r="I3" t="s">
        <v>33</v>
      </c>
      <c r="J3" t="s">
        <v>47</v>
      </c>
      <c r="K3" t="s">
        <v>38</v>
      </c>
      <c r="L3" t="s">
        <v>49</v>
      </c>
    </row>
    <row r="4" spans="1:12" x14ac:dyDescent="0.25">
      <c r="A4">
        <v>3</v>
      </c>
      <c r="B4" s="1" t="s">
        <v>12</v>
      </c>
      <c r="C4" s="1" t="s">
        <v>2</v>
      </c>
      <c r="D4" t="str">
        <f t="shared" ca="1" si="0"/>
        <v>2020</v>
      </c>
      <c r="E4" t="str">
        <f t="shared" ca="1" si="1"/>
        <v>7</v>
      </c>
      <c r="F4" t="str">
        <f t="shared" ca="1" si="2"/>
        <v>14</v>
      </c>
      <c r="G4" t="s">
        <v>23</v>
      </c>
      <c r="H4" t="s">
        <v>42</v>
      </c>
      <c r="I4" t="s">
        <v>34</v>
      </c>
      <c r="J4" t="s">
        <v>35</v>
      </c>
      <c r="K4" t="s">
        <v>39</v>
      </c>
      <c r="L4" t="s">
        <v>51</v>
      </c>
    </row>
    <row r="5" spans="1:12" x14ac:dyDescent="0.25">
      <c r="A5">
        <v>4</v>
      </c>
      <c r="B5" s="1" t="s">
        <v>13</v>
      </c>
      <c r="C5" s="1" t="s">
        <v>3</v>
      </c>
      <c r="D5" t="str">
        <f t="shared" ca="1" si="0"/>
        <v>2017</v>
      </c>
      <c r="E5" t="str">
        <f t="shared" ca="1" si="1"/>
        <v>4</v>
      </c>
      <c r="F5" t="str">
        <f t="shared" ca="1" si="2"/>
        <v>18</v>
      </c>
      <c r="G5" t="s">
        <v>26</v>
      </c>
      <c r="H5" t="s">
        <v>43</v>
      </c>
      <c r="I5" t="s">
        <v>35</v>
      </c>
      <c r="L5" t="s">
        <v>50</v>
      </c>
    </row>
    <row r="6" spans="1:12" x14ac:dyDescent="0.25">
      <c r="A6">
        <v>5</v>
      </c>
      <c r="B6" s="1" t="s">
        <v>14</v>
      </c>
      <c r="C6" s="1" t="s">
        <v>4</v>
      </c>
      <c r="D6" t="str">
        <f t="shared" ca="1" si="0"/>
        <v>2016</v>
      </c>
      <c r="E6" t="str">
        <f t="shared" ca="1" si="1"/>
        <v>6</v>
      </c>
      <c r="F6" t="str">
        <f t="shared" ca="1" si="2"/>
        <v>12</v>
      </c>
      <c r="G6" t="s">
        <v>27</v>
      </c>
      <c r="H6" t="s">
        <v>44</v>
      </c>
    </row>
    <row r="7" spans="1:12" x14ac:dyDescent="0.25">
      <c r="A7">
        <v>6</v>
      </c>
      <c r="B7" s="1" t="s">
        <v>15</v>
      </c>
      <c r="C7" s="1" t="s">
        <v>5</v>
      </c>
      <c r="D7" t="str">
        <f t="shared" ca="1" si="0"/>
        <v>2016</v>
      </c>
      <c r="E7" t="str">
        <f t="shared" ca="1" si="1"/>
        <v>8</v>
      </c>
      <c r="F7" t="str">
        <f t="shared" ca="1" si="2"/>
        <v>12</v>
      </c>
      <c r="G7" t="s">
        <v>28</v>
      </c>
      <c r="H7" t="s">
        <v>45</v>
      </c>
    </row>
    <row r="8" spans="1:12" x14ac:dyDescent="0.25">
      <c r="A8">
        <v>7</v>
      </c>
      <c r="B8" s="1" t="s">
        <v>16</v>
      </c>
      <c r="C8" s="1" t="s">
        <v>6</v>
      </c>
      <c r="D8" t="str">
        <f t="shared" ca="1" si="0"/>
        <v>2020</v>
      </c>
      <c r="E8" t="str">
        <f t="shared" ca="1" si="1"/>
        <v>8</v>
      </c>
      <c r="F8" t="str">
        <f t="shared" ca="1" si="2"/>
        <v>8</v>
      </c>
      <c r="G8" t="s">
        <v>29</v>
      </c>
      <c r="H8" t="s">
        <v>46</v>
      </c>
    </row>
    <row r="9" spans="1:12" x14ac:dyDescent="0.25">
      <c r="A9">
        <v>8</v>
      </c>
      <c r="B9" s="1" t="s">
        <v>17</v>
      </c>
      <c r="C9" s="1" t="s">
        <v>7</v>
      </c>
      <c r="D9" t="str">
        <f t="shared" ca="1" si="0"/>
        <v>2017</v>
      </c>
      <c r="E9" t="str">
        <f t="shared" ca="1" si="1"/>
        <v>12</v>
      </c>
      <c r="F9" t="str">
        <f t="shared" ca="1" si="2"/>
        <v>12</v>
      </c>
    </row>
    <row r="10" spans="1:12" x14ac:dyDescent="0.25">
      <c r="A10">
        <v>9</v>
      </c>
      <c r="B10" s="1" t="s">
        <v>18</v>
      </c>
      <c r="C10" s="1" t="s">
        <v>8</v>
      </c>
      <c r="D10" t="str">
        <f t="shared" ca="1" si="0"/>
        <v>2018</v>
      </c>
      <c r="E10" t="str">
        <f t="shared" ca="1" si="1"/>
        <v>2</v>
      </c>
      <c r="F10" t="str">
        <f t="shared" ca="1" si="2"/>
        <v>8</v>
      </c>
    </row>
    <row r="11" spans="1:12" x14ac:dyDescent="0.25">
      <c r="A11">
        <v>10</v>
      </c>
      <c r="B11" s="1" t="s">
        <v>19</v>
      </c>
      <c r="C11" s="1" t="s">
        <v>9</v>
      </c>
      <c r="D11" t="str">
        <f t="shared" ca="1" si="0"/>
        <v>2020</v>
      </c>
      <c r="E11" t="str">
        <f t="shared" ca="1" si="1"/>
        <v>11</v>
      </c>
      <c r="F11" t="str">
        <f t="shared" ca="1" si="2"/>
        <v>21</v>
      </c>
    </row>
    <row r="12" spans="1:12" x14ac:dyDescent="0.25">
      <c r="D12" t="str">
        <f t="shared" ca="1" si="0"/>
        <v>2015</v>
      </c>
      <c r="E12" t="str">
        <f t="shared" ca="1" si="1"/>
        <v>10</v>
      </c>
      <c r="F12" t="str">
        <f t="shared" ca="1" si="2"/>
        <v>26</v>
      </c>
    </row>
    <row r="13" spans="1:12" x14ac:dyDescent="0.25">
      <c r="D13" t="str">
        <f t="shared" ca="1" si="0"/>
        <v>2015</v>
      </c>
      <c r="E13" t="str">
        <f t="shared" ca="1" si="1"/>
        <v>6</v>
      </c>
      <c r="F13" t="str">
        <f t="shared" ca="1" si="2"/>
        <v>24</v>
      </c>
    </row>
    <row r="14" spans="1:12" x14ac:dyDescent="0.25">
      <c r="D14" t="str">
        <f t="shared" ca="1" si="0"/>
        <v>2019</v>
      </c>
      <c r="E14" t="str">
        <f t="shared" ca="1" si="1"/>
        <v>1</v>
      </c>
      <c r="F14" t="str">
        <f t="shared" ca="1" si="2"/>
        <v>7</v>
      </c>
    </row>
    <row r="15" spans="1:12" x14ac:dyDescent="0.25">
      <c r="D15" t="str">
        <f t="shared" ca="1" si="0"/>
        <v>2020</v>
      </c>
      <c r="E15" t="str">
        <f t="shared" ca="1" si="1"/>
        <v>11</v>
      </c>
      <c r="F15" t="str">
        <f t="shared" ca="1" si="2"/>
        <v>18</v>
      </c>
    </row>
    <row r="16" spans="1:12" x14ac:dyDescent="0.25">
      <c r="D16" t="str">
        <f t="shared" ca="1" si="0"/>
        <v>2020</v>
      </c>
      <c r="E16" t="str">
        <f t="shared" ca="1" si="1"/>
        <v>4</v>
      </c>
      <c r="F16" t="str">
        <f t="shared" ca="1" si="2"/>
        <v>26</v>
      </c>
    </row>
    <row r="17" spans="3:6" x14ac:dyDescent="0.25">
      <c r="D17" t="str">
        <f t="shared" ca="1" si="0"/>
        <v>2016</v>
      </c>
      <c r="E17" t="str">
        <f t="shared" ca="1" si="1"/>
        <v>4</v>
      </c>
      <c r="F17" t="str">
        <f t="shared" ca="1" si="2"/>
        <v>20</v>
      </c>
    </row>
    <row r="18" spans="3:6" x14ac:dyDescent="0.25">
      <c r="D18" t="str">
        <f t="shared" ca="1" si="0"/>
        <v>2020</v>
      </c>
      <c r="E18" t="str">
        <f t="shared" ca="1" si="1"/>
        <v>5</v>
      </c>
      <c r="F18" t="str">
        <f t="shared" ca="1" si="2"/>
        <v>12</v>
      </c>
    </row>
    <row r="19" spans="3:6" x14ac:dyDescent="0.25">
      <c r="D19" t="str">
        <f t="shared" ca="1" si="0"/>
        <v>2017</v>
      </c>
      <c r="E19" t="str">
        <f t="shared" ca="1" si="1"/>
        <v>6</v>
      </c>
      <c r="F19" t="str">
        <f t="shared" ca="1" si="2"/>
        <v>28</v>
      </c>
    </row>
    <row r="20" spans="3:6" x14ac:dyDescent="0.25">
      <c r="D20" t="str">
        <f t="shared" ca="1" si="0"/>
        <v>2015</v>
      </c>
      <c r="E20" t="str">
        <f t="shared" ca="1" si="1"/>
        <v>9</v>
      </c>
      <c r="F20" t="str">
        <f t="shared" ca="1" si="2"/>
        <v>7</v>
      </c>
    </row>
    <row r="21" spans="3:6" x14ac:dyDescent="0.25">
      <c r="D21" t="str">
        <f t="shared" ca="1" si="0"/>
        <v>2016</v>
      </c>
      <c r="E21" t="str">
        <f t="shared" ca="1" si="1"/>
        <v>4</v>
      </c>
      <c r="F21" t="str">
        <f t="shared" ca="1" si="2"/>
        <v>24</v>
      </c>
    </row>
    <row r="22" spans="3:6" x14ac:dyDescent="0.25">
      <c r="C22" t="s">
        <v>53</v>
      </c>
      <c r="D22">
        <v>2015</v>
      </c>
      <c r="E22">
        <v>1</v>
      </c>
      <c r="F22">
        <v>1</v>
      </c>
    </row>
    <row r="23" spans="3:6" x14ac:dyDescent="0.25">
      <c r="C23" t="s">
        <v>54</v>
      </c>
      <c r="D23">
        <f ca="1">YEAR(TODAY())</f>
        <v>2020</v>
      </c>
      <c r="E23">
        <f ca="1">MONTH(TODAY())</f>
        <v>5</v>
      </c>
      <c r="F23">
        <f ca="1">DAY(TODAY())</f>
        <v>3</v>
      </c>
    </row>
    <row r="24" spans="3:6" x14ac:dyDescent="0.25">
      <c r="C24" t="s">
        <v>52</v>
      </c>
      <c r="D24">
        <f ca="1">RANDBETWEEN(D22,D23)</f>
        <v>2020</v>
      </c>
      <c r="E24">
        <f ca="1">RANDBETWEEN(E22,E23)</f>
        <v>4</v>
      </c>
      <c r="F24">
        <f ca="1">RANDBETWEEN(F22,F23)</f>
        <v>2</v>
      </c>
    </row>
  </sheetData>
  <sheetProtection algorithmName="SHA-512" hashValue="Kc6PkLprFeljfkHvkEjqOFxCxDaZOP4lYW/sdBrt5hPjoPXbrHTYSppgxuDcck8YtoP5NTr1uy8AtYlCPapN7A==" saltValue="4Ne9p9rQs4hcAD7DpVkShg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fiú-nyers</vt:lpstr>
      <vt:lpstr>fiú-minta</vt:lpstr>
      <vt:lpstr>lány-nyers</vt:lpstr>
      <vt:lpstr>lány-minta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jt</cp:lastModifiedBy>
  <dcterms:created xsi:type="dcterms:W3CDTF">2019-10-19T18:40:07Z</dcterms:created>
  <dcterms:modified xsi:type="dcterms:W3CDTF">2020-05-03T09:44:22Z</dcterms:modified>
</cp:coreProperties>
</file>