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elhasználó\Desktop\jt\eklg\inf\tablazatkezeles\"/>
    </mc:Choice>
  </mc:AlternateContent>
  <bookViews>
    <workbookView xWindow="0" yWindow="0" windowWidth="20490" windowHeight="7620" activeTab="1"/>
  </bookViews>
  <sheets>
    <sheet name="nyers" sheetId="3" r:id="rId1"/>
    <sheet name="megoldás" sheetId="2" r:id="rId2"/>
  </sheets>
  <definedNames>
    <definedName name="_xlnm._FilterDatabase" localSheetId="1" hidden="1">megoldás!$A$1:$F$57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5" i="2" l="1"/>
  <c r="H30" i="2" l="1"/>
  <c r="H3" i="2"/>
  <c r="H6" i="2"/>
  <c r="H9" i="2"/>
  <c r="H12" i="2"/>
  <c r="H18" i="2"/>
  <c r="H21" i="2"/>
  <c r="H24" i="2"/>
  <c r="H27" i="2"/>
</calcChain>
</file>

<file path=xl/comments1.xml><?xml version="1.0" encoding="utf-8"?>
<comments xmlns="http://schemas.openxmlformats.org/spreadsheetml/2006/main">
  <authors>
    <author>jt</author>
  </authors>
  <commentList>
    <comment ref="H26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DARABHATÖBB
</t>
        </r>
        <r>
          <rPr>
            <sz val="9"/>
            <color indexed="81"/>
            <rFont val="Tahoma"/>
            <family val="2"/>
            <charset val="238"/>
          </rPr>
          <t>Párosával szerepelnek benne a kritériumok. Például:
1. paraméter: F2:F57
2. paraméter: "&lt;100"
Ezek a paraméterek arra valók, hogy segítségükkel az Excel megszámolja, hogy hány olyan település van, melynek a területe kisebb 100 négyzetkilométernél.
Ha használjuk a 3. és 4. paramétert, akkor további feltételt tudunk megadni.
3. paraméter: F2:F57
4. paraméter "&gt;50"
Így már azt számolja meg a függvény, hogy hány település területe esik 50 és 100 négyzetkilométer közé.</t>
        </r>
      </text>
    </comment>
  </commentList>
</comments>
</file>

<file path=xl/sharedStrings.xml><?xml version="1.0" encoding="utf-8"?>
<sst xmlns="http://schemas.openxmlformats.org/spreadsheetml/2006/main" count="370" uniqueCount="98">
  <si>
    <t>Budapest</t>
  </si>
  <si>
    <t>főváros</t>
  </si>
  <si>
    <t>Debrecen</t>
  </si>
  <si>
    <t>Hajdú-Bihar</t>
  </si>
  <si>
    <t>Szeged</t>
  </si>
  <si>
    <t>Csongrád</t>
  </si>
  <si>
    <t>Miskolc</t>
  </si>
  <si>
    <t>Borsod-Abaúj-Zemplén</t>
  </si>
  <si>
    <t>Pécs</t>
  </si>
  <si>
    <t>Baranya</t>
  </si>
  <si>
    <t>Győr</t>
  </si>
  <si>
    <t>Győr-Moson-Sopron</t>
  </si>
  <si>
    <t>Nyíregyháza</t>
  </si>
  <si>
    <t>Szabolcs-Szatmár-Bereg</t>
  </si>
  <si>
    <t>Kecskemét</t>
  </si>
  <si>
    <t>Bács-Kiskun</t>
  </si>
  <si>
    <t>Székesfehérvár</t>
  </si>
  <si>
    <t>Fejér</t>
  </si>
  <si>
    <t>Szombathely</t>
  </si>
  <si>
    <t>Vas</t>
  </si>
  <si>
    <t>Szolnok</t>
  </si>
  <si>
    <t>Jász-Nagykun-Szolnok</t>
  </si>
  <si>
    <t>Érd</t>
  </si>
  <si>
    <t>megyei jogú város</t>
  </si>
  <si>
    <t>Pest</t>
  </si>
  <si>
    <t>Tatabánya</t>
  </si>
  <si>
    <t>Komárom-Esztergom</t>
  </si>
  <si>
    <t>Sopron</t>
  </si>
  <si>
    <t>Kaposvár</t>
  </si>
  <si>
    <t>Somogy</t>
  </si>
  <si>
    <t>Veszprém</t>
  </si>
  <si>
    <t>Békéscsaba</t>
  </si>
  <si>
    <t>Békés</t>
  </si>
  <si>
    <t>Zalaegerszeg</t>
  </si>
  <si>
    <t>Zala</t>
  </si>
  <si>
    <t>Eger</t>
  </si>
  <si>
    <t>Heves</t>
  </si>
  <si>
    <t>Nagykanizsa</t>
  </si>
  <si>
    <t>Dunaújváros</t>
  </si>
  <si>
    <t>Dunakeszi</t>
  </si>
  <si>
    <t>város</t>
  </si>
  <si>
    <t>Hódmezővásárhely</t>
  </si>
  <si>
    <t>Szigetszentmiklós</t>
  </si>
  <si>
    <t>Cegléd</t>
  </si>
  <si>
    <t>Baja</t>
  </si>
  <si>
    <t>Mosonmagyaróvár</t>
  </si>
  <si>
    <t>Salgótarján</t>
  </si>
  <si>
    <t>Nógrád</t>
  </si>
  <si>
    <t>Vác</t>
  </si>
  <si>
    <t>Ózd</t>
  </si>
  <si>
    <t>Gödöllő</t>
  </si>
  <si>
    <t>Szekszárd</t>
  </si>
  <si>
    <t>Tolna</t>
  </si>
  <si>
    <t>Pápa</t>
  </si>
  <si>
    <t>Hajdúböszörmény</t>
  </si>
  <si>
    <t>Gyula</t>
  </si>
  <si>
    <t>Kiskunfélegyháza</t>
  </si>
  <si>
    <t>Gyöngyös</t>
  </si>
  <si>
    <t>Budaörs</t>
  </si>
  <si>
    <t>Esztergom</t>
  </si>
  <si>
    <t>Ajka</t>
  </si>
  <si>
    <t>Jászberény</t>
  </si>
  <si>
    <t>Orosháza</t>
  </si>
  <si>
    <t>Kiskunhalas</t>
  </si>
  <si>
    <t>Szentes</t>
  </si>
  <si>
    <t>Szentendre</t>
  </si>
  <si>
    <t>Kazincbarcika</t>
  </si>
  <si>
    <t>Siófok</t>
  </si>
  <si>
    <t>Hajdúszoboszló</t>
  </si>
  <si>
    <t>Gyál</t>
  </si>
  <si>
    <t>Nagykőrös</t>
  </si>
  <si>
    <t>Tata</t>
  </si>
  <si>
    <t>Komló</t>
  </si>
  <si>
    <t>Dunaharaszti</t>
  </si>
  <si>
    <t>Makó</t>
  </si>
  <si>
    <t>Vecsés</t>
  </si>
  <si>
    <t>Hatvan</t>
  </si>
  <si>
    <t>sorszám</t>
  </si>
  <si>
    <t>település</t>
  </si>
  <si>
    <t>rang</t>
  </si>
  <si>
    <t>megye</t>
  </si>
  <si>
    <r>
      <t>terület (km</t>
    </r>
    <r>
      <rPr>
        <b/>
        <sz val="11"/>
        <color theme="1"/>
        <rFont val="Calibri"/>
        <family val="2"/>
        <charset val="238"/>
      </rPr>
      <t>²</t>
    </r>
    <r>
      <rPr>
        <b/>
        <sz val="11"/>
        <color theme="1"/>
        <rFont val="Calibri"/>
        <family val="2"/>
        <charset val="238"/>
        <scheme val="minor"/>
      </rPr>
      <t>)</t>
    </r>
  </si>
  <si>
    <t>népesség (fő)</t>
  </si>
  <si>
    <t>Ennyi megyei jogú város van</t>
  </si>
  <si>
    <t>Ennyi Pest megyei város van</t>
  </si>
  <si>
    <t>Ennyi város van, ahol az átlagtól többen laknak</t>
  </si>
  <si>
    <t>Ennyi 100 km²-nél nagyobb területű város van</t>
  </si>
  <si>
    <t>Ennyi város neve kezdődik B-vel</t>
  </si>
  <si>
    <t>FELADATOK</t>
  </si>
  <si>
    <t>terület (km²)</t>
  </si>
  <si>
    <t>Ennyi városban laknak 100.000-től többen</t>
  </si>
  <si>
    <t>Ennyi városban laknak 50 ezer és 100 ezer között</t>
  </si>
  <si>
    <r>
      <t xml:space="preserve">Ennyi város nevébev van </t>
    </r>
    <r>
      <rPr>
        <b/>
        <sz val="10.5"/>
        <color rgb="FFFF0000"/>
        <rFont val="Arial"/>
        <family val="2"/>
        <charset val="238"/>
      </rPr>
      <t>t</t>
    </r>
    <r>
      <rPr>
        <b/>
        <sz val="10.5"/>
        <rFont val="Arial"/>
        <family val="2"/>
        <charset val="238"/>
      </rPr>
      <t xml:space="preserve"> betű</t>
    </r>
  </si>
  <si>
    <t>megyeszékhely, megyei jogú város régióközpont</t>
  </si>
  <si>
    <t>megyeszékhely, megyei jogú város</t>
  </si>
  <si>
    <t>Ennyi megyei jogú városban laknak 50e-től kevesebben</t>
  </si>
  <si>
    <t>Ennyi Pest megyei város van, ahol 30000 kevesebben laknak</t>
  </si>
  <si>
    <t>Ennyi város nevébev van t betű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</si>
</sst>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#,##0_ ;\-#,##0\ "/>
    <numFmt numFmtId="165" formatCode="#,##0&quot;.&quot;"/>
    <numFmt numFmtId="166" formatCode="_-* #,##0_-;\-* #,##0_-;_-* &quot;-&quot;??_-;_-@_-"/>
  </numFmts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.5"/>
      <color rgb="FF222222"/>
      <name val="Arial"/>
      <family val="2"/>
      <charset val="238"/>
    </font>
    <font>
      <b/>
      <sz val="11"/>
      <color theme="1"/>
      <name val="Calibri"/>
      <family val="2"/>
      <charset val="238"/>
    </font>
    <font>
      <b/>
      <sz val="10.5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color theme="1"/>
      <name val="Goudy Stout"/>
      <family val="1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.5"/>
      <color rgb="FFFF0000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1" xfId="0" applyFont="1" applyBorder="1" applyAlignment="1">
      <alignment vertical="center"/>
    </xf>
    <xf numFmtId="0" fontId="0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0" fontId="0" fillId="0" borderId="0" xfId="0" applyAlignment="1">
      <alignment vertical="center" wrapText="1"/>
    </xf>
    <xf numFmtId="165" fontId="3" fillId="0" borderId="1" xfId="0" applyNumberFormat="1" applyFont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vertical="center"/>
    </xf>
    <xf numFmtId="166" fontId="3" fillId="0" borderId="1" xfId="1" applyNumberFormat="1" applyFont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11" fillId="3" borderId="1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65315</xdr:colOff>
      <xdr:row>1</xdr:row>
      <xdr:rowOff>147292</xdr:rowOff>
    </xdr:from>
    <xdr:to>
      <xdr:col>12</xdr:col>
      <xdr:colOff>223159</xdr:colOff>
      <xdr:row>3</xdr:row>
      <xdr:rowOff>10886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53944D9A-225B-4D5D-AD83-D887AC433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064" t="32174" r="46541" b="65022"/>
        <a:stretch/>
      </xdr:blipFill>
      <xdr:spPr>
        <a:xfrm>
          <a:off x="12099472" y="528292"/>
          <a:ext cx="2852057" cy="24459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4</xdr:row>
      <xdr:rowOff>178860</xdr:rowOff>
    </xdr:from>
    <xdr:to>
      <xdr:col>13</xdr:col>
      <xdr:colOff>522516</xdr:colOff>
      <xdr:row>6</xdr:row>
      <xdr:rowOff>43543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E4D37887-1163-4363-A646-EB35E08B9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775" t="42067" r="65145" b="55128"/>
        <a:stretch/>
      </xdr:blipFill>
      <xdr:spPr>
        <a:xfrm>
          <a:off x="12110357" y="1131360"/>
          <a:ext cx="3750129" cy="245683"/>
        </a:xfrm>
        <a:prstGeom prst="rect">
          <a:avLst/>
        </a:prstGeom>
      </xdr:spPr>
    </xdr:pic>
    <xdr:clientData/>
  </xdr:twoCellAnchor>
  <xdr:twoCellAnchor editAs="oneCell">
    <xdr:from>
      <xdr:col>8</xdr:col>
      <xdr:colOff>59872</xdr:colOff>
      <xdr:row>7</xdr:row>
      <xdr:rowOff>169125</xdr:rowOff>
    </xdr:from>
    <xdr:to>
      <xdr:col>12</xdr:col>
      <xdr:colOff>462645</xdr:colOff>
      <xdr:row>9</xdr:row>
      <xdr:rowOff>32656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4B515269-093C-435A-9304-E3176CA2BF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103" t="51700" r="73240" b="45495"/>
        <a:stretch/>
      </xdr:blipFill>
      <xdr:spPr>
        <a:xfrm>
          <a:off x="11994137" y="1693125"/>
          <a:ext cx="3092183" cy="244531"/>
        </a:xfrm>
        <a:prstGeom prst="rect">
          <a:avLst/>
        </a:prstGeom>
      </xdr:spPr>
    </xdr:pic>
    <xdr:clientData/>
  </xdr:twoCellAnchor>
  <xdr:twoCellAnchor editAs="oneCell">
    <xdr:from>
      <xdr:col>8</xdr:col>
      <xdr:colOff>48987</xdr:colOff>
      <xdr:row>16</xdr:row>
      <xdr:rowOff>190499</xdr:rowOff>
    </xdr:from>
    <xdr:to>
      <xdr:col>11</xdr:col>
      <xdr:colOff>571501</xdr:colOff>
      <xdr:row>18</xdr:row>
      <xdr:rowOff>21770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4F7EEFEB-E12D-4811-9799-393C761AF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1" t="48745" r="76336" b="48724"/>
        <a:stretch/>
      </xdr:blipFill>
      <xdr:spPr>
        <a:xfrm>
          <a:off x="12083144" y="3428999"/>
          <a:ext cx="2607128" cy="212271"/>
        </a:xfrm>
        <a:prstGeom prst="rect">
          <a:avLst/>
        </a:prstGeom>
      </xdr:spPr>
    </xdr:pic>
    <xdr:clientData/>
  </xdr:twoCellAnchor>
  <xdr:twoCellAnchor editAs="oneCell">
    <xdr:from>
      <xdr:col>8</xdr:col>
      <xdr:colOff>65314</xdr:colOff>
      <xdr:row>22</xdr:row>
      <xdr:rowOff>190499</xdr:rowOff>
    </xdr:from>
    <xdr:to>
      <xdr:col>14</xdr:col>
      <xdr:colOff>288473</xdr:colOff>
      <xdr:row>24</xdr:row>
      <xdr:rowOff>26913</xdr:rowOff>
    </xdr:to>
    <xdr:pic>
      <xdr:nvPicPr>
        <xdr:cNvPr id="7" name="Kép 6">
          <a:extLst>
            <a:ext uri="{FF2B5EF4-FFF2-40B4-BE49-F238E27FC236}">
              <a16:creationId xmlns:a16="http://schemas.microsoft.com/office/drawing/2014/main" id="{C1F98AB9-191C-4E17-8DC6-194C5FE9DC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63" t="68025" r="65352" b="29303"/>
        <a:stretch/>
      </xdr:blipFill>
      <xdr:spPr>
        <a:xfrm>
          <a:off x="12099471" y="4571999"/>
          <a:ext cx="4136572" cy="217414"/>
        </a:xfrm>
        <a:prstGeom prst="rect">
          <a:avLst/>
        </a:prstGeom>
      </xdr:spPr>
    </xdr:pic>
    <xdr:clientData/>
  </xdr:twoCellAnchor>
  <xdr:twoCellAnchor editAs="oneCell">
    <xdr:from>
      <xdr:col>8</xdr:col>
      <xdr:colOff>70758</xdr:colOff>
      <xdr:row>25</xdr:row>
      <xdr:rowOff>156461</xdr:rowOff>
    </xdr:from>
    <xdr:to>
      <xdr:col>16</xdr:col>
      <xdr:colOff>152400</xdr:colOff>
      <xdr:row>27</xdr:row>
      <xdr:rowOff>0</xdr:rowOff>
    </xdr:to>
    <xdr:pic>
      <xdr:nvPicPr>
        <xdr:cNvPr id="8" name="Kép 7">
          <a:extLst>
            <a:ext uri="{FF2B5EF4-FFF2-40B4-BE49-F238E27FC236}">
              <a16:creationId xmlns:a16="http://schemas.microsoft.com/office/drawing/2014/main" id="{5DDAFA6D-321C-489D-9E03-41F86F171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072" t="67892" r="58328" b="29250"/>
        <a:stretch/>
      </xdr:blipFill>
      <xdr:spPr>
        <a:xfrm>
          <a:off x="12104915" y="5109461"/>
          <a:ext cx="5214256" cy="235426"/>
        </a:xfrm>
        <a:prstGeom prst="rect">
          <a:avLst/>
        </a:prstGeom>
      </xdr:spPr>
    </xdr:pic>
    <xdr:clientData/>
  </xdr:twoCellAnchor>
  <xdr:twoCellAnchor editAs="oneCell">
    <xdr:from>
      <xdr:col>8</xdr:col>
      <xdr:colOff>70758</xdr:colOff>
      <xdr:row>28</xdr:row>
      <xdr:rowOff>172634</xdr:rowOff>
    </xdr:from>
    <xdr:to>
      <xdr:col>16</xdr:col>
      <xdr:colOff>598714</xdr:colOff>
      <xdr:row>30</xdr:row>
      <xdr:rowOff>16329</xdr:rowOff>
    </xdr:to>
    <xdr:pic>
      <xdr:nvPicPr>
        <xdr:cNvPr id="9" name="Kép 8">
          <a:extLst>
            <a:ext uri="{FF2B5EF4-FFF2-40B4-BE49-F238E27FC236}">
              <a16:creationId xmlns:a16="http://schemas.microsoft.com/office/drawing/2014/main" id="{61DB6EB9-CADC-43DA-8A2E-1E96179F0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6520" t="51700" r="44488" b="45548"/>
        <a:stretch/>
      </xdr:blipFill>
      <xdr:spPr>
        <a:xfrm>
          <a:off x="12104915" y="5697134"/>
          <a:ext cx="5660570" cy="224695"/>
        </a:xfrm>
        <a:prstGeom prst="rect">
          <a:avLst/>
        </a:prstGeom>
      </xdr:spPr>
    </xdr:pic>
    <xdr:clientData/>
  </xdr:twoCellAnchor>
  <xdr:twoCellAnchor editAs="oneCell">
    <xdr:from>
      <xdr:col>8</xdr:col>
      <xdr:colOff>40820</xdr:colOff>
      <xdr:row>13</xdr:row>
      <xdr:rowOff>136073</xdr:rowOff>
    </xdr:from>
    <xdr:to>
      <xdr:col>14</xdr:col>
      <xdr:colOff>40821</xdr:colOff>
      <xdr:row>15</xdr:row>
      <xdr:rowOff>27215</xdr:rowOff>
    </xdr:to>
    <xdr:pic>
      <xdr:nvPicPr>
        <xdr:cNvPr id="11" name="Kép 10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13" r="9160" b="4762"/>
        <a:stretch/>
      </xdr:blipFill>
      <xdr:spPr>
        <a:xfrm>
          <a:off x="12477749" y="2803073"/>
          <a:ext cx="3932465" cy="2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workbookViewId="0">
      <selection activeCell="H30" sqref="H30"/>
    </sheetView>
  </sheetViews>
  <sheetFormatPr defaultRowHeight="15" x14ac:dyDescent="0.25"/>
  <cols>
    <col min="1" max="1" width="8.140625" bestFit="1" customWidth="1"/>
    <col min="2" max="2" width="18.140625" bestFit="1" customWidth="1"/>
    <col min="3" max="3" width="45" bestFit="1" customWidth="1"/>
    <col min="4" max="4" width="23.5703125" bestFit="1" customWidth="1"/>
    <col min="5" max="5" width="13.28515625" bestFit="1" customWidth="1"/>
    <col min="6" max="6" width="12.42578125" bestFit="1" customWidth="1"/>
    <col min="8" max="8" width="43" bestFit="1" customWidth="1"/>
  </cols>
  <sheetData>
    <row r="1" spans="1:8" x14ac:dyDescent="0.25">
      <c r="A1" s="2" t="s">
        <v>77</v>
      </c>
      <c r="B1" s="2" t="s">
        <v>78</v>
      </c>
      <c r="C1" s="2" t="s">
        <v>79</v>
      </c>
      <c r="D1" s="2" t="s">
        <v>80</v>
      </c>
      <c r="E1" s="2" t="s">
        <v>82</v>
      </c>
      <c r="F1" s="2" t="s">
        <v>89</v>
      </c>
      <c r="H1" t="s">
        <v>88</v>
      </c>
    </row>
    <row r="2" spans="1:8" x14ac:dyDescent="0.25">
      <c r="A2" s="3">
        <v>1</v>
      </c>
      <c r="B2" s="2" t="s">
        <v>0</v>
      </c>
      <c r="C2" s="3" t="s">
        <v>1</v>
      </c>
      <c r="D2" s="3" t="s">
        <v>0</v>
      </c>
      <c r="E2" s="3">
        <v>1752286</v>
      </c>
      <c r="F2" s="3">
        <v>525.09</v>
      </c>
      <c r="H2" t="s">
        <v>84</v>
      </c>
    </row>
    <row r="3" spans="1:8" x14ac:dyDescent="0.25">
      <c r="A3" s="3">
        <v>2</v>
      </c>
      <c r="B3" s="2" t="s">
        <v>2</v>
      </c>
      <c r="C3" s="3" t="s">
        <v>93</v>
      </c>
      <c r="D3" s="3" t="s">
        <v>3</v>
      </c>
      <c r="E3" s="3">
        <v>201432</v>
      </c>
      <c r="F3" s="3">
        <v>461.66</v>
      </c>
    </row>
    <row r="4" spans="1:8" x14ac:dyDescent="0.25">
      <c r="A4" s="3">
        <v>3</v>
      </c>
      <c r="B4" s="2" t="s">
        <v>4</v>
      </c>
      <c r="C4" s="3" t="s">
        <v>93</v>
      </c>
      <c r="D4" s="3" t="s">
        <v>5</v>
      </c>
      <c r="E4" s="3">
        <v>160766</v>
      </c>
      <c r="F4" s="3">
        <v>281</v>
      </c>
    </row>
    <row r="5" spans="1:8" x14ac:dyDescent="0.25">
      <c r="A5" s="3">
        <v>4</v>
      </c>
      <c r="B5" s="2" t="s">
        <v>6</v>
      </c>
      <c r="C5" s="3" t="s">
        <v>93</v>
      </c>
      <c r="D5" s="3" t="s">
        <v>7</v>
      </c>
      <c r="E5" s="3">
        <v>154521</v>
      </c>
      <c r="F5" s="3">
        <v>236.66</v>
      </c>
      <c r="H5" t="s">
        <v>83</v>
      </c>
    </row>
    <row r="6" spans="1:8" x14ac:dyDescent="0.25">
      <c r="A6" s="3">
        <v>5</v>
      </c>
      <c r="B6" s="2" t="s">
        <v>8</v>
      </c>
      <c r="C6" s="3" t="s">
        <v>93</v>
      </c>
      <c r="D6" s="3" t="s">
        <v>9</v>
      </c>
      <c r="E6" s="3">
        <v>142873</v>
      </c>
      <c r="F6" s="3">
        <v>162.77000000000001</v>
      </c>
    </row>
    <row r="7" spans="1:8" x14ac:dyDescent="0.25">
      <c r="A7" s="3">
        <v>6</v>
      </c>
      <c r="B7" s="2" t="s">
        <v>10</v>
      </c>
      <c r="C7" s="3" t="s">
        <v>93</v>
      </c>
      <c r="D7" s="3" t="s">
        <v>11</v>
      </c>
      <c r="E7" s="3">
        <v>132038</v>
      </c>
      <c r="F7" s="3">
        <v>174.62</v>
      </c>
    </row>
    <row r="8" spans="1:8" x14ac:dyDescent="0.25">
      <c r="A8" s="3">
        <v>7</v>
      </c>
      <c r="B8" s="2" t="s">
        <v>12</v>
      </c>
      <c r="C8" s="3" t="s">
        <v>94</v>
      </c>
      <c r="D8" s="3" t="s">
        <v>13</v>
      </c>
      <c r="E8" s="3">
        <v>116799</v>
      </c>
      <c r="F8" s="3">
        <v>274.54000000000002</v>
      </c>
      <c r="H8" t="s">
        <v>90</v>
      </c>
    </row>
    <row r="9" spans="1:8" x14ac:dyDescent="0.25">
      <c r="A9" s="3">
        <v>8</v>
      </c>
      <c r="B9" s="2" t="s">
        <v>14</v>
      </c>
      <c r="C9" s="3" t="s">
        <v>94</v>
      </c>
      <c r="D9" s="3" t="s">
        <v>15</v>
      </c>
      <c r="E9" s="3">
        <v>110687</v>
      </c>
      <c r="F9" s="3">
        <v>322.57</v>
      </c>
    </row>
    <row r="10" spans="1:8" x14ac:dyDescent="0.25">
      <c r="A10" s="3">
        <v>9</v>
      </c>
      <c r="B10" s="2" t="s">
        <v>16</v>
      </c>
      <c r="C10" s="3" t="s">
        <v>93</v>
      </c>
      <c r="D10" s="3" t="s">
        <v>17</v>
      </c>
      <c r="E10" s="3">
        <v>96940</v>
      </c>
      <c r="F10" s="3">
        <v>170.89</v>
      </c>
    </row>
    <row r="11" spans="1:8" x14ac:dyDescent="0.25">
      <c r="A11" s="3">
        <v>10</v>
      </c>
      <c r="B11" s="2" t="s">
        <v>18</v>
      </c>
      <c r="C11" s="3" t="s">
        <v>94</v>
      </c>
      <c r="D11" s="3" t="s">
        <v>19</v>
      </c>
      <c r="E11" s="3">
        <v>78407</v>
      </c>
      <c r="F11" s="3">
        <v>97.5</v>
      </c>
      <c r="H11" t="s">
        <v>86</v>
      </c>
    </row>
    <row r="12" spans="1:8" x14ac:dyDescent="0.25">
      <c r="A12" s="3">
        <v>11</v>
      </c>
      <c r="B12" s="2" t="s">
        <v>20</v>
      </c>
      <c r="C12" s="3" t="s">
        <v>94</v>
      </c>
      <c r="D12" s="3" t="s">
        <v>21</v>
      </c>
      <c r="E12" s="3">
        <v>71285</v>
      </c>
      <c r="F12" s="3">
        <v>187.24</v>
      </c>
    </row>
    <row r="13" spans="1:8" x14ac:dyDescent="0.25">
      <c r="A13" s="3">
        <v>12</v>
      </c>
      <c r="B13" s="2" t="s">
        <v>22</v>
      </c>
      <c r="C13" s="3" t="s">
        <v>23</v>
      </c>
      <c r="D13" s="3" t="s">
        <v>24</v>
      </c>
      <c r="E13" s="3">
        <v>68211</v>
      </c>
      <c r="F13" s="3">
        <v>60.54</v>
      </c>
    </row>
    <row r="14" spans="1:8" x14ac:dyDescent="0.25">
      <c r="A14" s="3">
        <v>13</v>
      </c>
      <c r="B14" s="2" t="s">
        <v>25</v>
      </c>
      <c r="C14" s="3" t="s">
        <v>94</v>
      </c>
      <c r="D14" s="3" t="s">
        <v>26</v>
      </c>
      <c r="E14" s="3">
        <v>65845</v>
      </c>
      <c r="F14" s="3">
        <v>91.42</v>
      </c>
      <c r="H14" t="s">
        <v>96</v>
      </c>
    </row>
    <row r="15" spans="1:8" x14ac:dyDescent="0.25">
      <c r="A15" s="3">
        <v>14</v>
      </c>
      <c r="B15" s="2" t="s">
        <v>27</v>
      </c>
      <c r="C15" s="3" t="s">
        <v>23</v>
      </c>
      <c r="D15" s="3" t="s">
        <v>11</v>
      </c>
      <c r="E15" s="3">
        <v>62671</v>
      </c>
      <c r="F15" s="3">
        <v>169.01</v>
      </c>
    </row>
    <row r="16" spans="1:8" x14ac:dyDescent="0.25">
      <c r="A16" s="3">
        <v>15</v>
      </c>
      <c r="B16" s="2" t="s">
        <v>28</v>
      </c>
      <c r="C16" s="3" t="s">
        <v>94</v>
      </c>
      <c r="D16" s="3" t="s">
        <v>29</v>
      </c>
      <c r="E16" s="3">
        <v>61441</v>
      </c>
      <c r="F16" s="3">
        <v>113.59</v>
      </c>
    </row>
    <row r="17" spans="1:8" x14ac:dyDescent="0.25">
      <c r="A17" s="3">
        <v>16</v>
      </c>
      <c r="B17" s="2" t="s">
        <v>30</v>
      </c>
      <c r="C17" s="3" t="s">
        <v>94</v>
      </c>
      <c r="D17" s="3" t="s">
        <v>30</v>
      </c>
      <c r="E17" s="3">
        <v>59738</v>
      </c>
      <c r="F17" s="3">
        <v>126.9</v>
      </c>
      <c r="H17" t="s">
        <v>87</v>
      </c>
    </row>
    <row r="18" spans="1:8" x14ac:dyDescent="0.25">
      <c r="A18" s="3">
        <v>17</v>
      </c>
      <c r="B18" s="2" t="s">
        <v>31</v>
      </c>
      <c r="C18" s="3" t="s">
        <v>94</v>
      </c>
      <c r="D18" s="3" t="s">
        <v>32</v>
      </c>
      <c r="E18" s="3">
        <v>58996</v>
      </c>
      <c r="F18" s="3">
        <v>193.93</v>
      </c>
    </row>
    <row r="19" spans="1:8" x14ac:dyDescent="0.25">
      <c r="A19" s="3">
        <v>18</v>
      </c>
      <c r="B19" s="2" t="s">
        <v>33</v>
      </c>
      <c r="C19" s="3" t="s">
        <v>94</v>
      </c>
      <c r="D19" s="3" t="s">
        <v>34</v>
      </c>
      <c r="E19" s="3">
        <v>57403</v>
      </c>
      <c r="F19" s="3">
        <v>102.41</v>
      </c>
    </row>
    <row r="20" spans="1:8" x14ac:dyDescent="0.25">
      <c r="A20" s="3">
        <v>19</v>
      </c>
      <c r="B20" s="2" t="s">
        <v>35</v>
      </c>
      <c r="C20" s="3" t="s">
        <v>94</v>
      </c>
      <c r="D20" s="3" t="s">
        <v>36</v>
      </c>
      <c r="E20" s="3">
        <v>52898</v>
      </c>
      <c r="F20" s="3">
        <v>92.21</v>
      </c>
      <c r="H20" t="s">
        <v>97</v>
      </c>
    </row>
    <row r="21" spans="1:8" x14ac:dyDescent="0.25">
      <c r="A21" s="3">
        <v>20</v>
      </c>
      <c r="B21" s="2" t="s">
        <v>37</v>
      </c>
      <c r="C21" s="3" t="s">
        <v>23</v>
      </c>
      <c r="D21" s="3" t="s">
        <v>34</v>
      </c>
      <c r="E21" s="3">
        <v>46649</v>
      </c>
      <c r="F21" s="3">
        <v>148.4</v>
      </c>
    </row>
    <row r="22" spans="1:8" x14ac:dyDescent="0.25">
      <c r="A22" s="3">
        <v>21</v>
      </c>
      <c r="B22" s="2" t="s">
        <v>38</v>
      </c>
      <c r="C22" s="3" t="s">
        <v>23</v>
      </c>
      <c r="D22" s="3" t="s">
        <v>17</v>
      </c>
      <c r="E22" s="3">
        <v>44200</v>
      </c>
      <c r="F22" s="3">
        <v>52.67</v>
      </c>
    </row>
    <row r="23" spans="1:8" x14ac:dyDescent="0.25">
      <c r="A23" s="3">
        <v>22</v>
      </c>
      <c r="B23" s="2" t="s">
        <v>39</v>
      </c>
      <c r="C23" s="3" t="s">
        <v>40</v>
      </c>
      <c r="D23" s="3" t="s">
        <v>24</v>
      </c>
      <c r="E23" s="3">
        <v>43604</v>
      </c>
      <c r="F23" s="3">
        <v>31.06</v>
      </c>
      <c r="H23" t="s">
        <v>85</v>
      </c>
    </row>
    <row r="24" spans="1:8" x14ac:dyDescent="0.25">
      <c r="A24" s="3">
        <v>23</v>
      </c>
      <c r="B24" s="2" t="s">
        <v>41</v>
      </c>
      <c r="C24" s="3" t="s">
        <v>23</v>
      </c>
      <c r="D24" s="3" t="s">
        <v>5</v>
      </c>
      <c r="E24" s="3">
        <v>43311</v>
      </c>
      <c r="F24" s="3">
        <v>487.98</v>
      </c>
    </row>
    <row r="25" spans="1:8" x14ac:dyDescent="0.25">
      <c r="A25" s="3">
        <v>24</v>
      </c>
      <c r="B25" s="2" t="s">
        <v>42</v>
      </c>
      <c r="C25" s="3" t="s">
        <v>40</v>
      </c>
      <c r="D25" s="3" t="s">
        <v>24</v>
      </c>
      <c r="E25" s="3">
        <v>39310</v>
      </c>
      <c r="F25" s="3">
        <v>45.65</v>
      </c>
    </row>
    <row r="26" spans="1:8" x14ac:dyDescent="0.25">
      <c r="A26" s="3">
        <v>25</v>
      </c>
      <c r="B26" s="2" t="s">
        <v>43</v>
      </c>
      <c r="C26" s="3" t="s">
        <v>40</v>
      </c>
      <c r="D26" s="3" t="s">
        <v>24</v>
      </c>
      <c r="E26" s="3">
        <v>35545</v>
      </c>
      <c r="F26" s="3">
        <v>244.87</v>
      </c>
      <c r="H26" t="s">
        <v>91</v>
      </c>
    </row>
    <row r="27" spans="1:8" x14ac:dyDescent="0.25">
      <c r="A27" s="3">
        <v>26</v>
      </c>
      <c r="B27" s="2" t="s">
        <v>44</v>
      </c>
      <c r="C27" s="3" t="s">
        <v>40</v>
      </c>
      <c r="D27" s="3" t="s">
        <v>15</v>
      </c>
      <c r="E27" s="3">
        <v>34495</v>
      </c>
      <c r="F27" s="3">
        <v>177.61</v>
      </c>
    </row>
    <row r="28" spans="1:8" x14ac:dyDescent="0.25">
      <c r="A28" s="3">
        <v>27</v>
      </c>
      <c r="B28" s="2" t="s">
        <v>45</v>
      </c>
      <c r="C28" s="3" t="s">
        <v>40</v>
      </c>
      <c r="D28" s="3" t="s">
        <v>11</v>
      </c>
      <c r="E28" s="3">
        <v>33954</v>
      </c>
      <c r="F28" s="3">
        <v>84.11</v>
      </c>
    </row>
    <row r="29" spans="1:8" x14ac:dyDescent="0.25">
      <c r="A29" s="3">
        <v>28</v>
      </c>
      <c r="B29" s="2" t="s">
        <v>46</v>
      </c>
      <c r="C29" s="3" t="s">
        <v>94</v>
      </c>
      <c r="D29" s="3" t="s">
        <v>47</v>
      </c>
      <c r="E29" s="3">
        <v>33579</v>
      </c>
      <c r="F29" s="3">
        <v>100.83</v>
      </c>
      <c r="H29" t="s">
        <v>95</v>
      </c>
    </row>
    <row r="30" spans="1:8" x14ac:dyDescent="0.25">
      <c r="A30" s="3">
        <v>29</v>
      </c>
      <c r="B30" s="2" t="s">
        <v>48</v>
      </c>
      <c r="C30" s="3" t="s">
        <v>40</v>
      </c>
      <c r="D30" s="3" t="s">
        <v>24</v>
      </c>
      <c r="E30" s="3">
        <v>32828</v>
      </c>
      <c r="F30" s="3">
        <v>61.6</v>
      </c>
    </row>
    <row r="31" spans="1:8" x14ac:dyDescent="0.25">
      <c r="A31" s="3">
        <v>30</v>
      </c>
      <c r="B31" s="2" t="s">
        <v>49</v>
      </c>
      <c r="C31" s="3" t="s">
        <v>40</v>
      </c>
      <c r="D31" s="3" t="s">
        <v>7</v>
      </c>
      <c r="E31" s="3">
        <v>32214</v>
      </c>
      <c r="F31" s="3">
        <v>91.65</v>
      </c>
    </row>
    <row r="32" spans="1:8" x14ac:dyDescent="0.25">
      <c r="A32" s="3">
        <v>31</v>
      </c>
      <c r="B32" s="2" t="s">
        <v>50</v>
      </c>
      <c r="C32" s="3" t="s">
        <v>40</v>
      </c>
      <c r="D32" s="3" t="s">
        <v>24</v>
      </c>
      <c r="E32" s="3">
        <v>32099</v>
      </c>
      <c r="F32" s="3">
        <v>61.92</v>
      </c>
    </row>
    <row r="33" spans="1:6" x14ac:dyDescent="0.25">
      <c r="A33" s="3">
        <v>32</v>
      </c>
      <c r="B33" s="2" t="s">
        <v>51</v>
      </c>
      <c r="C33" s="3" t="s">
        <v>94</v>
      </c>
      <c r="D33" s="3" t="s">
        <v>52</v>
      </c>
      <c r="E33" s="3">
        <v>31795</v>
      </c>
      <c r="F33" s="3">
        <v>96.28</v>
      </c>
    </row>
    <row r="34" spans="1:6" x14ac:dyDescent="0.25">
      <c r="A34" s="3">
        <v>33</v>
      </c>
      <c r="B34" s="2" t="s">
        <v>53</v>
      </c>
      <c r="C34" s="3" t="s">
        <v>40</v>
      </c>
      <c r="D34" s="3" t="s">
        <v>30</v>
      </c>
      <c r="E34" s="3">
        <v>30492</v>
      </c>
      <c r="F34" s="3">
        <v>84.11</v>
      </c>
    </row>
    <row r="35" spans="1:6" x14ac:dyDescent="0.25">
      <c r="A35" s="3">
        <v>34</v>
      </c>
      <c r="B35" s="2" t="s">
        <v>54</v>
      </c>
      <c r="C35" s="3" t="s">
        <v>40</v>
      </c>
      <c r="D35" s="3" t="s">
        <v>3</v>
      </c>
      <c r="E35" s="3">
        <v>30267</v>
      </c>
      <c r="F35" s="3">
        <v>370.76</v>
      </c>
    </row>
    <row r="36" spans="1:6" x14ac:dyDescent="0.25">
      <c r="A36" s="3">
        <v>35</v>
      </c>
      <c r="B36" s="2" t="s">
        <v>55</v>
      </c>
      <c r="C36" s="3" t="s">
        <v>40</v>
      </c>
      <c r="D36" s="3" t="s">
        <v>32</v>
      </c>
      <c r="E36" s="3">
        <v>29308</v>
      </c>
      <c r="F36" s="3">
        <v>255.8</v>
      </c>
    </row>
    <row r="37" spans="1:6" x14ac:dyDescent="0.25">
      <c r="A37" s="3">
        <v>36</v>
      </c>
      <c r="B37" s="2" t="s">
        <v>56</v>
      </c>
      <c r="C37" s="3" t="s">
        <v>40</v>
      </c>
      <c r="D37" s="3" t="s">
        <v>15</v>
      </c>
      <c r="E37" s="3">
        <v>29306</v>
      </c>
      <c r="F37" s="3">
        <v>256.3</v>
      </c>
    </row>
    <row r="38" spans="1:6" x14ac:dyDescent="0.25">
      <c r="A38" s="3">
        <v>37</v>
      </c>
      <c r="B38" s="2" t="s">
        <v>57</v>
      </c>
      <c r="C38" s="3" t="s">
        <v>40</v>
      </c>
      <c r="D38" s="3" t="s">
        <v>36</v>
      </c>
      <c r="E38" s="3">
        <v>29176</v>
      </c>
      <c r="F38" s="3">
        <v>55.31</v>
      </c>
    </row>
    <row r="39" spans="1:6" x14ac:dyDescent="0.25">
      <c r="A39" s="3">
        <v>38</v>
      </c>
      <c r="B39" s="2" t="s">
        <v>58</v>
      </c>
      <c r="C39" s="3" t="s">
        <v>40</v>
      </c>
      <c r="D39" s="3" t="s">
        <v>24</v>
      </c>
      <c r="E39" s="3">
        <v>28899</v>
      </c>
      <c r="F39" s="3">
        <v>23.59</v>
      </c>
    </row>
    <row r="40" spans="1:6" x14ac:dyDescent="0.25">
      <c r="A40" s="3">
        <v>39</v>
      </c>
      <c r="B40" s="2" t="s">
        <v>59</v>
      </c>
      <c r="C40" s="3" t="s">
        <v>40</v>
      </c>
      <c r="D40" s="3" t="s">
        <v>26</v>
      </c>
      <c r="E40" s="3">
        <v>28144</v>
      </c>
      <c r="F40" s="3">
        <v>100.11</v>
      </c>
    </row>
    <row r="41" spans="1:6" x14ac:dyDescent="0.25">
      <c r="A41" s="3">
        <v>40</v>
      </c>
      <c r="B41" s="2" t="s">
        <v>60</v>
      </c>
      <c r="C41" s="3" t="s">
        <v>40</v>
      </c>
      <c r="D41" s="3" t="s">
        <v>30</v>
      </c>
      <c r="E41" s="3">
        <v>27736</v>
      </c>
      <c r="F41" s="3">
        <v>95.05</v>
      </c>
    </row>
    <row r="42" spans="1:6" x14ac:dyDescent="0.25">
      <c r="A42" s="3">
        <v>41</v>
      </c>
      <c r="B42" s="2" t="s">
        <v>61</v>
      </c>
      <c r="C42" s="3" t="s">
        <v>40</v>
      </c>
      <c r="D42" s="3" t="s">
        <v>21</v>
      </c>
      <c r="E42" s="3">
        <v>27439</v>
      </c>
      <c r="F42" s="3">
        <v>221.35</v>
      </c>
    </row>
    <row r="43" spans="1:6" x14ac:dyDescent="0.25">
      <c r="A43" s="3">
        <v>42</v>
      </c>
      <c r="B43" s="2" t="s">
        <v>62</v>
      </c>
      <c r="C43" s="3" t="s">
        <v>40</v>
      </c>
      <c r="D43" s="3" t="s">
        <v>32</v>
      </c>
      <c r="E43" s="3">
        <v>27236</v>
      </c>
      <c r="F43" s="3">
        <v>202.22</v>
      </c>
    </row>
    <row r="44" spans="1:6" x14ac:dyDescent="0.25">
      <c r="A44" s="3">
        <v>43</v>
      </c>
      <c r="B44" s="2" t="s">
        <v>63</v>
      </c>
      <c r="C44" s="3" t="s">
        <v>40</v>
      </c>
      <c r="D44" s="3" t="s">
        <v>15</v>
      </c>
      <c r="E44" s="3">
        <v>27017</v>
      </c>
      <c r="F44" s="3">
        <v>227.58</v>
      </c>
    </row>
    <row r="45" spans="1:6" x14ac:dyDescent="0.25">
      <c r="A45" s="3">
        <v>44</v>
      </c>
      <c r="B45" s="2" t="s">
        <v>64</v>
      </c>
      <c r="C45" s="3" t="s">
        <v>40</v>
      </c>
      <c r="D45" s="3" t="s">
        <v>5</v>
      </c>
      <c r="E45" s="3">
        <v>26887</v>
      </c>
      <c r="F45" s="3">
        <v>353.25</v>
      </c>
    </row>
    <row r="46" spans="1:6" x14ac:dyDescent="0.25">
      <c r="A46" s="3">
        <v>45</v>
      </c>
      <c r="B46" s="2" t="s">
        <v>65</v>
      </c>
      <c r="C46" s="3" t="s">
        <v>40</v>
      </c>
      <c r="D46" s="3" t="s">
        <v>24</v>
      </c>
      <c r="E46" s="3">
        <v>26745</v>
      </c>
      <c r="F46" s="3">
        <v>43.82</v>
      </c>
    </row>
    <row r="47" spans="1:6" x14ac:dyDescent="0.25">
      <c r="A47" s="3">
        <v>46</v>
      </c>
      <c r="B47" s="2" t="s">
        <v>66</v>
      </c>
      <c r="C47" s="3" t="s">
        <v>40</v>
      </c>
      <c r="D47" s="3" t="s">
        <v>7</v>
      </c>
      <c r="E47" s="3">
        <v>25981</v>
      </c>
      <c r="F47" s="3">
        <v>36.67</v>
      </c>
    </row>
    <row r="48" spans="1:6" x14ac:dyDescent="0.25">
      <c r="A48" s="3">
        <v>47</v>
      </c>
      <c r="B48" s="2" t="s">
        <v>67</v>
      </c>
      <c r="C48" s="3" t="s">
        <v>40</v>
      </c>
      <c r="D48" s="3" t="s">
        <v>29</v>
      </c>
      <c r="E48" s="3">
        <v>25708</v>
      </c>
      <c r="F48" s="3">
        <v>124.66</v>
      </c>
    </row>
    <row r="49" spans="1:6" x14ac:dyDescent="0.25">
      <c r="A49" s="3">
        <v>48</v>
      </c>
      <c r="B49" s="2" t="s">
        <v>68</v>
      </c>
      <c r="C49" s="3" t="s">
        <v>40</v>
      </c>
      <c r="D49" s="3" t="s">
        <v>3</v>
      </c>
      <c r="E49" s="3">
        <v>24009</v>
      </c>
      <c r="F49" s="3">
        <v>238.7</v>
      </c>
    </row>
    <row r="50" spans="1:6" x14ac:dyDescent="0.25">
      <c r="A50" s="3">
        <v>49</v>
      </c>
      <c r="B50" s="2" t="s">
        <v>69</v>
      </c>
      <c r="C50" s="3" t="s">
        <v>40</v>
      </c>
      <c r="D50" s="3" t="s">
        <v>24</v>
      </c>
      <c r="E50" s="3">
        <v>23893</v>
      </c>
      <c r="F50" s="3">
        <v>24.93</v>
      </c>
    </row>
    <row r="51" spans="1:6" x14ac:dyDescent="0.25">
      <c r="A51" s="3">
        <v>50</v>
      </c>
      <c r="B51" s="2" t="s">
        <v>70</v>
      </c>
      <c r="C51" s="3" t="s">
        <v>40</v>
      </c>
      <c r="D51" s="3" t="s">
        <v>24</v>
      </c>
      <c r="E51" s="3">
        <v>23517</v>
      </c>
      <c r="F51" s="3">
        <v>227.94</v>
      </c>
    </row>
    <row r="52" spans="1:6" x14ac:dyDescent="0.25">
      <c r="A52" s="3">
        <v>51</v>
      </c>
      <c r="B52" s="2" t="s">
        <v>71</v>
      </c>
      <c r="C52" s="3" t="s">
        <v>40</v>
      </c>
      <c r="D52" s="3" t="s">
        <v>26</v>
      </c>
      <c r="E52" s="3">
        <v>23441</v>
      </c>
      <c r="F52" s="3">
        <v>78.16</v>
      </c>
    </row>
    <row r="53" spans="1:6" x14ac:dyDescent="0.25">
      <c r="A53" s="3">
        <v>52</v>
      </c>
      <c r="B53" s="2" t="s">
        <v>72</v>
      </c>
      <c r="C53" s="3" t="s">
        <v>40</v>
      </c>
      <c r="D53" s="3" t="s">
        <v>9</v>
      </c>
      <c r="E53" s="3">
        <v>22635</v>
      </c>
      <c r="F53" s="3">
        <v>46.55</v>
      </c>
    </row>
    <row r="54" spans="1:6" x14ac:dyDescent="0.25">
      <c r="A54" s="3">
        <v>53</v>
      </c>
      <c r="B54" s="2" t="s">
        <v>73</v>
      </c>
      <c r="C54" s="3" t="s">
        <v>40</v>
      </c>
      <c r="D54" s="3" t="s">
        <v>24</v>
      </c>
      <c r="E54" s="3">
        <v>22558</v>
      </c>
      <c r="F54" s="3">
        <v>29.17</v>
      </c>
    </row>
    <row r="55" spans="1:6" x14ac:dyDescent="0.25">
      <c r="A55" s="3">
        <v>54</v>
      </c>
      <c r="B55" s="2" t="s">
        <v>74</v>
      </c>
      <c r="C55" s="3" t="s">
        <v>40</v>
      </c>
      <c r="D55" s="3" t="s">
        <v>5</v>
      </c>
      <c r="E55" s="3">
        <v>22390</v>
      </c>
      <c r="F55" s="3">
        <v>229.23</v>
      </c>
    </row>
    <row r="56" spans="1:6" x14ac:dyDescent="0.25">
      <c r="A56" s="3">
        <v>55</v>
      </c>
      <c r="B56" s="2" t="s">
        <v>75</v>
      </c>
      <c r="C56" s="3" t="s">
        <v>40</v>
      </c>
      <c r="D56" s="3" t="s">
        <v>24</v>
      </c>
      <c r="E56" s="3">
        <v>21161</v>
      </c>
      <c r="F56" s="3">
        <v>36.17</v>
      </c>
    </row>
    <row r="57" spans="1:6" x14ac:dyDescent="0.25">
      <c r="A57" s="3">
        <v>56</v>
      </c>
      <c r="B57" s="2" t="s">
        <v>76</v>
      </c>
      <c r="C57" s="3" t="s">
        <v>40</v>
      </c>
      <c r="D57" s="3" t="s">
        <v>36</v>
      </c>
      <c r="E57" s="3">
        <v>20228</v>
      </c>
      <c r="F57" s="3">
        <v>66.31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58"/>
  <sheetViews>
    <sheetView tabSelected="1" topLeftCell="C1" zoomScaleNormal="100" workbookViewId="0">
      <selection activeCell="I21" sqref="I21"/>
    </sheetView>
  </sheetViews>
  <sheetFormatPr defaultRowHeight="15" x14ac:dyDescent="0.25"/>
  <cols>
    <col min="1" max="1" width="6.5703125" style="13" bestFit="1" customWidth="1"/>
    <col min="2" max="2" width="18.140625" style="13" bestFit="1" customWidth="1"/>
    <col min="3" max="3" width="45" style="13" bestFit="1" customWidth="1"/>
    <col min="4" max="4" width="23.5703125" style="13" bestFit="1" customWidth="1"/>
    <col min="5" max="5" width="14.5703125" style="13" bestFit="1" customWidth="1"/>
    <col min="6" max="6" width="7.140625" style="13" bestFit="1" customWidth="1"/>
    <col min="7" max="7" width="5.5703125" style="13" customWidth="1"/>
    <col min="8" max="8" width="66" style="13" bestFit="1" customWidth="1"/>
    <col min="9" max="9" width="9.140625" style="13"/>
    <col min="10" max="10" width="11.42578125" style="13" customWidth="1"/>
    <col min="11" max="11" width="10.7109375" style="13" customWidth="1"/>
    <col min="12" max="16384" width="9.140625" style="13"/>
  </cols>
  <sheetData>
    <row r="1" spans="1:10" s="4" customFormat="1" ht="30" x14ac:dyDescent="0.25">
      <c r="A1" s="17" t="s">
        <v>77</v>
      </c>
      <c r="B1" s="11" t="s">
        <v>78</v>
      </c>
      <c r="C1" s="11" t="s">
        <v>79</v>
      </c>
      <c r="D1" s="11" t="s">
        <v>80</v>
      </c>
      <c r="E1" s="11" t="s">
        <v>82</v>
      </c>
      <c r="F1" s="11" t="s">
        <v>81</v>
      </c>
      <c r="H1" s="10" t="s">
        <v>88</v>
      </c>
      <c r="J1" s="9"/>
    </row>
    <row r="2" spans="1:10" x14ac:dyDescent="0.25">
      <c r="A2" s="5">
        <v>1</v>
      </c>
      <c r="B2" s="12" t="s">
        <v>0</v>
      </c>
      <c r="C2" s="1" t="s">
        <v>1</v>
      </c>
      <c r="D2" s="1" t="s">
        <v>0</v>
      </c>
      <c r="E2" s="8">
        <v>1752286</v>
      </c>
      <c r="F2" s="7">
        <v>525.09</v>
      </c>
      <c r="H2" s="6" t="s">
        <v>84</v>
      </c>
      <c r="I2" s="14"/>
    </row>
    <row r="3" spans="1:10" x14ac:dyDescent="0.25">
      <c r="A3" s="5">
        <v>2</v>
      </c>
      <c r="B3" s="12" t="s">
        <v>2</v>
      </c>
      <c r="C3" s="1" t="s">
        <v>93</v>
      </c>
      <c r="D3" s="1" t="s">
        <v>3</v>
      </c>
      <c r="E3" s="8">
        <v>201432</v>
      </c>
      <c r="F3" s="7">
        <v>461.66</v>
      </c>
      <c r="H3" s="15">
        <f>COUNTIF($D$2:$D$57,"Pest")</f>
        <v>12</v>
      </c>
      <c r="I3" s="14"/>
    </row>
    <row r="4" spans="1:10" x14ac:dyDescent="0.25">
      <c r="A4" s="5">
        <v>3</v>
      </c>
      <c r="B4" s="12" t="s">
        <v>4</v>
      </c>
      <c r="C4" s="1" t="s">
        <v>93</v>
      </c>
      <c r="D4" s="1" t="s">
        <v>5</v>
      </c>
      <c r="E4" s="8">
        <v>160766</v>
      </c>
      <c r="F4" s="7">
        <v>281</v>
      </c>
      <c r="I4" s="14"/>
    </row>
    <row r="5" spans="1:10" x14ac:dyDescent="0.25">
      <c r="A5" s="5">
        <v>4</v>
      </c>
      <c r="B5" s="12" t="s">
        <v>6</v>
      </c>
      <c r="C5" s="1" t="s">
        <v>93</v>
      </c>
      <c r="D5" s="1" t="s">
        <v>7</v>
      </c>
      <c r="E5" s="8">
        <v>154521</v>
      </c>
      <c r="F5" s="7">
        <v>236.66</v>
      </c>
      <c r="H5" s="6" t="s">
        <v>83</v>
      </c>
      <c r="I5" s="14"/>
    </row>
    <row r="6" spans="1:10" x14ac:dyDescent="0.25">
      <c r="A6" s="5">
        <v>5</v>
      </c>
      <c r="B6" s="12" t="s">
        <v>8</v>
      </c>
      <c r="C6" s="1" t="s">
        <v>93</v>
      </c>
      <c r="D6" s="1" t="s">
        <v>9</v>
      </c>
      <c r="E6" s="8">
        <v>142873</v>
      </c>
      <c r="F6" s="7">
        <v>162.77000000000001</v>
      </c>
      <c r="H6" s="15">
        <f>COUNTIF($C$2:$C$57,"*megyei jogú*")</f>
        <v>23</v>
      </c>
      <c r="I6" s="14"/>
    </row>
    <row r="7" spans="1:10" x14ac:dyDescent="0.25">
      <c r="A7" s="5">
        <v>6</v>
      </c>
      <c r="B7" s="12" t="s">
        <v>10</v>
      </c>
      <c r="C7" s="1" t="s">
        <v>93</v>
      </c>
      <c r="D7" s="1" t="s">
        <v>11</v>
      </c>
      <c r="E7" s="8">
        <v>132038</v>
      </c>
      <c r="F7" s="7">
        <v>174.62</v>
      </c>
      <c r="I7" s="14"/>
    </row>
    <row r="8" spans="1:10" x14ac:dyDescent="0.25">
      <c r="A8" s="5">
        <v>7</v>
      </c>
      <c r="B8" s="12" t="s">
        <v>12</v>
      </c>
      <c r="C8" s="1" t="s">
        <v>94</v>
      </c>
      <c r="D8" s="1" t="s">
        <v>13</v>
      </c>
      <c r="E8" s="8">
        <v>116799</v>
      </c>
      <c r="F8" s="7">
        <v>274.54000000000002</v>
      </c>
      <c r="H8" s="6" t="s">
        <v>90</v>
      </c>
      <c r="I8" s="14"/>
    </row>
    <row r="9" spans="1:10" x14ac:dyDescent="0.25">
      <c r="A9" s="5">
        <v>8</v>
      </c>
      <c r="B9" s="12" t="s">
        <v>14</v>
      </c>
      <c r="C9" s="1" t="s">
        <v>94</v>
      </c>
      <c r="D9" s="1" t="s">
        <v>15</v>
      </c>
      <c r="E9" s="8">
        <v>110687</v>
      </c>
      <c r="F9" s="7">
        <v>322.57</v>
      </c>
      <c r="H9" s="15">
        <f>COUNTIF($E$2:$E$57,"&gt;100000")</f>
        <v>8</v>
      </c>
      <c r="I9" s="14"/>
    </row>
    <row r="10" spans="1:10" x14ac:dyDescent="0.25">
      <c r="A10" s="5">
        <v>9</v>
      </c>
      <c r="B10" s="12" t="s">
        <v>16</v>
      </c>
      <c r="C10" s="1" t="s">
        <v>93</v>
      </c>
      <c r="D10" s="1" t="s">
        <v>17</v>
      </c>
      <c r="E10" s="8">
        <v>96940</v>
      </c>
      <c r="F10" s="7">
        <v>170.89</v>
      </c>
      <c r="I10" s="14"/>
    </row>
    <row r="11" spans="1:10" x14ac:dyDescent="0.25">
      <c r="A11" s="5">
        <v>10</v>
      </c>
      <c r="B11" s="12" t="s">
        <v>18</v>
      </c>
      <c r="C11" s="1" t="s">
        <v>94</v>
      </c>
      <c r="D11" s="1" t="s">
        <v>19</v>
      </c>
      <c r="E11" s="8">
        <v>78407</v>
      </c>
      <c r="F11" s="7">
        <v>97.5</v>
      </c>
      <c r="H11" s="6" t="s">
        <v>86</v>
      </c>
      <c r="I11" s="14"/>
    </row>
    <row r="12" spans="1:10" x14ac:dyDescent="0.25">
      <c r="A12" s="5">
        <v>11</v>
      </c>
      <c r="B12" s="12" t="s">
        <v>20</v>
      </c>
      <c r="C12" s="1" t="s">
        <v>94</v>
      </c>
      <c r="D12" s="1" t="s">
        <v>21</v>
      </c>
      <c r="E12" s="8">
        <v>71285</v>
      </c>
      <c r="F12" s="7">
        <v>187.24</v>
      </c>
      <c r="H12" s="15">
        <f>COUNTIF($F$2:$F$57,"&gt;100")</f>
        <v>32</v>
      </c>
      <c r="I12" s="14"/>
    </row>
    <row r="13" spans="1:10" x14ac:dyDescent="0.25">
      <c r="A13" s="5">
        <v>12</v>
      </c>
      <c r="B13" s="12" t="s">
        <v>22</v>
      </c>
      <c r="C13" s="1" t="s">
        <v>23</v>
      </c>
      <c r="D13" s="1" t="s">
        <v>24</v>
      </c>
      <c r="E13" s="8">
        <v>68211</v>
      </c>
      <c r="F13" s="7">
        <v>60.54</v>
      </c>
      <c r="I13" s="14"/>
    </row>
    <row r="14" spans="1:10" x14ac:dyDescent="0.25">
      <c r="A14" s="5">
        <v>13</v>
      </c>
      <c r="B14" s="12" t="s">
        <v>25</v>
      </c>
      <c r="C14" s="1" t="s">
        <v>94</v>
      </c>
      <c r="D14" s="1" t="s">
        <v>26</v>
      </c>
      <c r="E14" s="8">
        <v>65845</v>
      </c>
      <c r="F14" s="7">
        <v>91.42</v>
      </c>
      <c r="H14" s="6" t="s">
        <v>96</v>
      </c>
      <c r="I14" s="14"/>
    </row>
    <row r="15" spans="1:10" x14ac:dyDescent="0.25">
      <c r="A15" s="5">
        <v>14</v>
      </c>
      <c r="B15" s="12" t="s">
        <v>27</v>
      </c>
      <c r="C15" s="1" t="s">
        <v>23</v>
      </c>
      <c r="D15" s="1" t="s">
        <v>11</v>
      </c>
      <c r="E15" s="8">
        <v>62671</v>
      </c>
      <c r="F15" s="7">
        <v>169.01</v>
      </c>
      <c r="H15" s="15">
        <f>COUNTIFS(E2:E57,"&gt;30000",D2:D57,"Pest")</f>
        <v>6</v>
      </c>
      <c r="I15" s="14"/>
    </row>
    <row r="16" spans="1:10" x14ac:dyDescent="0.25">
      <c r="A16" s="5">
        <v>15</v>
      </c>
      <c r="B16" s="12" t="s">
        <v>28</v>
      </c>
      <c r="C16" s="1" t="s">
        <v>94</v>
      </c>
      <c r="D16" s="1" t="s">
        <v>29</v>
      </c>
      <c r="E16" s="8">
        <v>61441</v>
      </c>
      <c r="F16" s="7">
        <v>113.59</v>
      </c>
      <c r="I16" s="14"/>
    </row>
    <row r="17" spans="1:9" x14ac:dyDescent="0.25">
      <c r="A17" s="5">
        <v>16</v>
      </c>
      <c r="B17" s="12" t="s">
        <v>30</v>
      </c>
      <c r="C17" s="1" t="s">
        <v>94</v>
      </c>
      <c r="D17" s="1" t="s">
        <v>30</v>
      </c>
      <c r="E17" s="8">
        <v>59738</v>
      </c>
      <c r="F17" s="7">
        <v>126.9</v>
      </c>
      <c r="H17" s="6" t="s">
        <v>87</v>
      </c>
      <c r="I17" s="14"/>
    </row>
    <row r="18" spans="1:9" x14ac:dyDescent="0.25">
      <c r="A18" s="5">
        <v>17</v>
      </c>
      <c r="B18" s="12" t="s">
        <v>31</v>
      </c>
      <c r="C18" s="1" t="s">
        <v>94</v>
      </c>
      <c r="D18" s="1" t="s">
        <v>32</v>
      </c>
      <c r="E18" s="8">
        <v>58996</v>
      </c>
      <c r="F18" s="7">
        <v>193.93</v>
      </c>
      <c r="H18" s="15">
        <f>COUNTIF($B$2:$B$57,"B*")</f>
        <v>4</v>
      </c>
      <c r="I18" s="14"/>
    </row>
    <row r="19" spans="1:9" x14ac:dyDescent="0.25">
      <c r="A19" s="5">
        <v>18</v>
      </c>
      <c r="B19" s="12" t="s">
        <v>33</v>
      </c>
      <c r="C19" s="1" t="s">
        <v>94</v>
      </c>
      <c r="D19" s="1" t="s">
        <v>34</v>
      </c>
      <c r="E19" s="8">
        <v>57403</v>
      </c>
      <c r="F19" s="7">
        <v>102.41</v>
      </c>
      <c r="I19" s="14"/>
    </row>
    <row r="20" spans="1:9" x14ac:dyDescent="0.25">
      <c r="A20" s="5">
        <v>19</v>
      </c>
      <c r="B20" s="12" t="s">
        <v>35</v>
      </c>
      <c r="C20" s="1" t="s">
        <v>94</v>
      </c>
      <c r="D20" s="1" t="s">
        <v>36</v>
      </c>
      <c r="E20" s="8">
        <v>52898</v>
      </c>
      <c r="F20" s="7">
        <v>92.21</v>
      </c>
      <c r="H20" s="6" t="s">
        <v>92</v>
      </c>
      <c r="I20" s="14"/>
    </row>
    <row r="21" spans="1:9" x14ac:dyDescent="0.25">
      <c r="A21" s="5">
        <v>20</v>
      </c>
      <c r="B21" s="12" t="s">
        <v>37</v>
      </c>
      <c r="C21" s="1" t="s">
        <v>23</v>
      </c>
      <c r="D21" s="1" t="s">
        <v>34</v>
      </c>
      <c r="E21" s="8">
        <v>46649</v>
      </c>
      <c r="F21" s="7">
        <v>148.4</v>
      </c>
      <c r="H21" s="15">
        <f>COUNTIF($B$2:$B$57,"*t*")</f>
        <v>12</v>
      </c>
      <c r="I21" s="14"/>
    </row>
    <row r="22" spans="1:9" x14ac:dyDescent="0.25">
      <c r="A22" s="5">
        <v>21</v>
      </c>
      <c r="B22" s="12" t="s">
        <v>38</v>
      </c>
      <c r="C22" s="1" t="s">
        <v>23</v>
      </c>
      <c r="D22" s="1" t="s">
        <v>17</v>
      </c>
      <c r="E22" s="8">
        <v>44200</v>
      </c>
      <c r="F22" s="7">
        <v>52.67</v>
      </c>
      <c r="I22" s="14"/>
    </row>
    <row r="23" spans="1:9" x14ac:dyDescent="0.25">
      <c r="A23" s="5">
        <v>22</v>
      </c>
      <c r="B23" s="12" t="s">
        <v>39</v>
      </c>
      <c r="C23" s="1" t="s">
        <v>40</v>
      </c>
      <c r="D23" s="1" t="s">
        <v>24</v>
      </c>
      <c r="E23" s="8">
        <v>43604</v>
      </c>
      <c r="F23" s="7">
        <v>31.06</v>
      </c>
      <c r="H23" s="6" t="s">
        <v>85</v>
      </c>
      <c r="I23" s="14"/>
    </row>
    <row r="24" spans="1:9" x14ac:dyDescent="0.25">
      <c r="A24" s="5">
        <v>23</v>
      </c>
      <c r="B24" s="12" t="s">
        <v>41</v>
      </c>
      <c r="C24" s="1" t="s">
        <v>23</v>
      </c>
      <c r="D24" s="1" t="s">
        <v>5</v>
      </c>
      <c r="E24" s="8">
        <v>43311</v>
      </c>
      <c r="F24" s="7">
        <v>487.98</v>
      </c>
      <c r="H24" s="15">
        <f>COUNTIF($E$2:$E$57,"&gt;"&amp;AVERAGE($E$2:$E$57))</f>
        <v>9</v>
      </c>
      <c r="I24" s="14"/>
    </row>
    <row r="25" spans="1:9" x14ac:dyDescent="0.25">
      <c r="A25" s="5">
        <v>24</v>
      </c>
      <c r="B25" s="12" t="s">
        <v>42</v>
      </c>
      <c r="C25" s="1" t="s">
        <v>40</v>
      </c>
      <c r="D25" s="1" t="s">
        <v>24</v>
      </c>
      <c r="E25" s="8">
        <v>39310</v>
      </c>
      <c r="F25" s="7">
        <v>45.65</v>
      </c>
      <c r="I25" s="14"/>
    </row>
    <row r="26" spans="1:9" x14ac:dyDescent="0.25">
      <c r="A26" s="5">
        <v>25</v>
      </c>
      <c r="B26" s="12" t="s">
        <v>43</v>
      </c>
      <c r="C26" s="1" t="s">
        <v>40</v>
      </c>
      <c r="D26" s="1" t="s">
        <v>24</v>
      </c>
      <c r="E26" s="8">
        <v>35545</v>
      </c>
      <c r="F26" s="7">
        <v>244.87</v>
      </c>
      <c r="H26" s="6" t="s">
        <v>91</v>
      </c>
      <c r="I26" s="14"/>
    </row>
    <row r="27" spans="1:9" x14ac:dyDescent="0.25">
      <c r="A27" s="5">
        <v>26</v>
      </c>
      <c r="B27" s="12" t="s">
        <v>44</v>
      </c>
      <c r="C27" s="1" t="s">
        <v>40</v>
      </c>
      <c r="D27" s="1" t="s">
        <v>15</v>
      </c>
      <c r="E27" s="8">
        <v>34495</v>
      </c>
      <c r="F27" s="7">
        <v>177.61</v>
      </c>
      <c r="H27" s="15">
        <f>COUNTIFS($E$2:$E$57,"&gt;50000",$E$2:$E$57,"&lt;100000")</f>
        <v>11</v>
      </c>
      <c r="I27" s="14"/>
    </row>
    <row r="28" spans="1:9" x14ac:dyDescent="0.25">
      <c r="A28" s="5">
        <v>27</v>
      </c>
      <c r="B28" s="12" t="s">
        <v>45</v>
      </c>
      <c r="C28" s="1" t="s">
        <v>40</v>
      </c>
      <c r="D28" s="1" t="s">
        <v>11</v>
      </c>
      <c r="E28" s="8">
        <v>33954</v>
      </c>
      <c r="F28" s="7">
        <v>84.11</v>
      </c>
      <c r="I28" s="14"/>
    </row>
    <row r="29" spans="1:9" x14ac:dyDescent="0.25">
      <c r="A29" s="5">
        <v>28</v>
      </c>
      <c r="B29" s="12" t="s">
        <v>46</v>
      </c>
      <c r="C29" s="1" t="s">
        <v>94</v>
      </c>
      <c r="D29" s="1" t="s">
        <v>47</v>
      </c>
      <c r="E29" s="8">
        <v>33579</v>
      </c>
      <c r="F29" s="7">
        <v>100.83</v>
      </c>
      <c r="H29" s="6" t="s">
        <v>95</v>
      </c>
      <c r="I29" s="14"/>
    </row>
    <row r="30" spans="1:9" x14ac:dyDescent="0.25">
      <c r="A30" s="5">
        <v>29</v>
      </c>
      <c r="B30" s="12" t="s">
        <v>48</v>
      </c>
      <c r="C30" s="1" t="s">
        <v>40</v>
      </c>
      <c r="D30" s="1" t="s">
        <v>24</v>
      </c>
      <c r="E30" s="8">
        <v>32828</v>
      </c>
      <c r="F30" s="7">
        <v>61.6</v>
      </c>
      <c r="H30" s="15">
        <f>COUNTIFS($C$2:$C$57,"*megyei jogú*",$E$2:$E$57,"&lt;50000")</f>
        <v>5</v>
      </c>
      <c r="I30" s="14"/>
    </row>
    <row r="31" spans="1:9" x14ac:dyDescent="0.25">
      <c r="A31" s="5">
        <v>30</v>
      </c>
      <c r="B31" s="12" t="s">
        <v>49</v>
      </c>
      <c r="C31" s="1" t="s">
        <v>40</v>
      </c>
      <c r="D31" s="1" t="s">
        <v>7</v>
      </c>
      <c r="E31" s="8">
        <v>32214</v>
      </c>
      <c r="F31" s="7">
        <v>91.65</v>
      </c>
      <c r="I31" s="14"/>
    </row>
    <row r="32" spans="1:9" x14ac:dyDescent="0.25">
      <c r="A32" s="5">
        <v>31</v>
      </c>
      <c r="B32" s="12" t="s">
        <v>50</v>
      </c>
      <c r="C32" s="1" t="s">
        <v>40</v>
      </c>
      <c r="D32" s="1" t="s">
        <v>24</v>
      </c>
      <c r="E32" s="8">
        <v>32099</v>
      </c>
      <c r="F32" s="7">
        <v>61.92</v>
      </c>
      <c r="I32" s="14"/>
    </row>
    <row r="33" spans="1:9" x14ac:dyDescent="0.25">
      <c r="A33" s="5">
        <v>32</v>
      </c>
      <c r="B33" s="12" t="s">
        <v>51</v>
      </c>
      <c r="C33" s="1" t="s">
        <v>94</v>
      </c>
      <c r="D33" s="1" t="s">
        <v>52</v>
      </c>
      <c r="E33" s="8">
        <v>31795</v>
      </c>
      <c r="F33" s="7">
        <v>96.28</v>
      </c>
      <c r="I33" s="14"/>
    </row>
    <row r="34" spans="1:9" x14ac:dyDescent="0.25">
      <c r="A34" s="5">
        <v>33</v>
      </c>
      <c r="B34" s="12" t="s">
        <v>53</v>
      </c>
      <c r="C34" s="1" t="s">
        <v>40</v>
      </c>
      <c r="D34" s="1" t="s">
        <v>30</v>
      </c>
      <c r="E34" s="8">
        <v>30492</v>
      </c>
      <c r="F34" s="7">
        <v>84.11</v>
      </c>
      <c r="I34" s="14"/>
    </row>
    <row r="35" spans="1:9" x14ac:dyDescent="0.25">
      <c r="A35" s="5">
        <v>34</v>
      </c>
      <c r="B35" s="12" t="s">
        <v>54</v>
      </c>
      <c r="C35" s="1" t="s">
        <v>40</v>
      </c>
      <c r="D35" s="1" t="s">
        <v>3</v>
      </c>
      <c r="E35" s="8">
        <v>30267</v>
      </c>
      <c r="F35" s="7">
        <v>370.76</v>
      </c>
      <c r="I35" s="14"/>
    </row>
    <row r="36" spans="1:9" x14ac:dyDescent="0.25">
      <c r="A36" s="5">
        <v>35</v>
      </c>
      <c r="B36" s="12" t="s">
        <v>55</v>
      </c>
      <c r="C36" s="1" t="s">
        <v>40</v>
      </c>
      <c r="D36" s="1" t="s">
        <v>32</v>
      </c>
      <c r="E36" s="8">
        <v>29308</v>
      </c>
      <c r="F36" s="7">
        <v>255.8</v>
      </c>
      <c r="I36" s="14"/>
    </row>
    <row r="37" spans="1:9" x14ac:dyDescent="0.25">
      <c r="A37" s="5">
        <v>36</v>
      </c>
      <c r="B37" s="12" t="s">
        <v>56</v>
      </c>
      <c r="C37" s="1" t="s">
        <v>40</v>
      </c>
      <c r="D37" s="1" t="s">
        <v>15</v>
      </c>
      <c r="E37" s="8">
        <v>29306</v>
      </c>
      <c r="F37" s="7">
        <v>256.3</v>
      </c>
      <c r="I37" s="14"/>
    </row>
    <row r="38" spans="1:9" x14ac:dyDescent="0.25">
      <c r="A38" s="5">
        <v>37</v>
      </c>
      <c r="B38" s="12" t="s">
        <v>57</v>
      </c>
      <c r="C38" s="1" t="s">
        <v>40</v>
      </c>
      <c r="D38" s="1" t="s">
        <v>36</v>
      </c>
      <c r="E38" s="8">
        <v>29176</v>
      </c>
      <c r="F38" s="7">
        <v>55.31</v>
      </c>
      <c r="I38" s="14"/>
    </row>
    <row r="39" spans="1:9" x14ac:dyDescent="0.25">
      <c r="A39" s="5">
        <v>38</v>
      </c>
      <c r="B39" s="12" t="s">
        <v>58</v>
      </c>
      <c r="C39" s="1" t="s">
        <v>40</v>
      </c>
      <c r="D39" s="1" t="s">
        <v>24</v>
      </c>
      <c r="E39" s="8">
        <v>28899</v>
      </c>
      <c r="F39" s="7">
        <v>23.59</v>
      </c>
      <c r="I39" s="14"/>
    </row>
    <row r="40" spans="1:9" x14ac:dyDescent="0.25">
      <c r="A40" s="5">
        <v>39</v>
      </c>
      <c r="B40" s="12" t="s">
        <v>59</v>
      </c>
      <c r="C40" s="1" t="s">
        <v>40</v>
      </c>
      <c r="D40" s="1" t="s">
        <v>26</v>
      </c>
      <c r="E40" s="8">
        <v>28144</v>
      </c>
      <c r="F40" s="7">
        <v>100.11</v>
      </c>
      <c r="I40" s="14"/>
    </row>
    <row r="41" spans="1:9" x14ac:dyDescent="0.25">
      <c r="A41" s="5">
        <v>40</v>
      </c>
      <c r="B41" s="12" t="s">
        <v>60</v>
      </c>
      <c r="C41" s="1" t="s">
        <v>40</v>
      </c>
      <c r="D41" s="1" t="s">
        <v>30</v>
      </c>
      <c r="E41" s="8">
        <v>27736</v>
      </c>
      <c r="F41" s="7">
        <v>95.05</v>
      </c>
      <c r="I41" s="14"/>
    </row>
    <row r="42" spans="1:9" x14ac:dyDescent="0.25">
      <c r="A42" s="5">
        <v>41</v>
      </c>
      <c r="B42" s="12" t="s">
        <v>61</v>
      </c>
      <c r="C42" s="1" t="s">
        <v>40</v>
      </c>
      <c r="D42" s="1" t="s">
        <v>21</v>
      </c>
      <c r="E42" s="8">
        <v>27439</v>
      </c>
      <c r="F42" s="7">
        <v>221.35</v>
      </c>
      <c r="I42" s="14"/>
    </row>
    <row r="43" spans="1:9" x14ac:dyDescent="0.25">
      <c r="A43" s="5">
        <v>42</v>
      </c>
      <c r="B43" s="12" t="s">
        <v>62</v>
      </c>
      <c r="C43" s="1" t="s">
        <v>40</v>
      </c>
      <c r="D43" s="1" t="s">
        <v>32</v>
      </c>
      <c r="E43" s="8">
        <v>27236</v>
      </c>
      <c r="F43" s="7">
        <v>202.22</v>
      </c>
      <c r="I43" s="14"/>
    </row>
    <row r="44" spans="1:9" x14ac:dyDescent="0.25">
      <c r="A44" s="5">
        <v>43</v>
      </c>
      <c r="B44" s="12" t="s">
        <v>63</v>
      </c>
      <c r="C44" s="1" t="s">
        <v>40</v>
      </c>
      <c r="D44" s="1" t="s">
        <v>15</v>
      </c>
      <c r="E44" s="8">
        <v>27017</v>
      </c>
      <c r="F44" s="7">
        <v>227.58</v>
      </c>
      <c r="I44" s="14"/>
    </row>
    <row r="45" spans="1:9" x14ac:dyDescent="0.25">
      <c r="A45" s="5">
        <v>44</v>
      </c>
      <c r="B45" s="12" t="s">
        <v>64</v>
      </c>
      <c r="C45" s="1" t="s">
        <v>40</v>
      </c>
      <c r="D45" s="1" t="s">
        <v>5</v>
      </c>
      <c r="E45" s="8">
        <v>26887</v>
      </c>
      <c r="F45" s="7">
        <v>353.25</v>
      </c>
      <c r="I45" s="14"/>
    </row>
    <row r="46" spans="1:9" x14ac:dyDescent="0.25">
      <c r="A46" s="5">
        <v>45</v>
      </c>
      <c r="B46" s="12" t="s">
        <v>65</v>
      </c>
      <c r="C46" s="1" t="s">
        <v>40</v>
      </c>
      <c r="D46" s="1" t="s">
        <v>24</v>
      </c>
      <c r="E46" s="8">
        <v>26745</v>
      </c>
      <c r="F46" s="7">
        <v>43.82</v>
      </c>
      <c r="I46" s="14"/>
    </row>
    <row r="47" spans="1:9" x14ac:dyDescent="0.25">
      <c r="A47" s="5">
        <v>46</v>
      </c>
      <c r="B47" s="12" t="s">
        <v>66</v>
      </c>
      <c r="C47" s="1" t="s">
        <v>40</v>
      </c>
      <c r="D47" s="1" t="s">
        <v>7</v>
      </c>
      <c r="E47" s="8">
        <v>25981</v>
      </c>
      <c r="F47" s="7">
        <v>36.67</v>
      </c>
      <c r="I47" s="14"/>
    </row>
    <row r="48" spans="1:9" x14ac:dyDescent="0.25">
      <c r="A48" s="5">
        <v>47</v>
      </c>
      <c r="B48" s="12" t="s">
        <v>67</v>
      </c>
      <c r="C48" s="1" t="s">
        <v>40</v>
      </c>
      <c r="D48" s="1" t="s">
        <v>29</v>
      </c>
      <c r="E48" s="8">
        <v>25708</v>
      </c>
      <c r="F48" s="7">
        <v>124.66</v>
      </c>
      <c r="I48" s="14"/>
    </row>
    <row r="49" spans="1:9" x14ac:dyDescent="0.25">
      <c r="A49" s="5">
        <v>48</v>
      </c>
      <c r="B49" s="12" t="s">
        <v>68</v>
      </c>
      <c r="C49" s="1" t="s">
        <v>40</v>
      </c>
      <c r="D49" s="1" t="s">
        <v>3</v>
      </c>
      <c r="E49" s="8">
        <v>24009</v>
      </c>
      <c r="F49" s="7">
        <v>238.7</v>
      </c>
      <c r="I49" s="14"/>
    </row>
    <row r="50" spans="1:9" x14ac:dyDescent="0.25">
      <c r="A50" s="5">
        <v>49</v>
      </c>
      <c r="B50" s="12" t="s">
        <v>69</v>
      </c>
      <c r="C50" s="1" t="s">
        <v>40</v>
      </c>
      <c r="D50" s="1" t="s">
        <v>24</v>
      </c>
      <c r="E50" s="8">
        <v>23893</v>
      </c>
      <c r="F50" s="7">
        <v>24.93</v>
      </c>
      <c r="I50" s="14"/>
    </row>
    <row r="51" spans="1:9" x14ac:dyDescent="0.25">
      <c r="A51" s="5">
        <v>50</v>
      </c>
      <c r="B51" s="12" t="s">
        <v>70</v>
      </c>
      <c r="C51" s="1" t="s">
        <v>40</v>
      </c>
      <c r="D51" s="1" t="s">
        <v>24</v>
      </c>
      <c r="E51" s="8">
        <v>23517</v>
      </c>
      <c r="F51" s="7">
        <v>227.94</v>
      </c>
      <c r="I51" s="14"/>
    </row>
    <row r="52" spans="1:9" x14ac:dyDescent="0.25">
      <c r="A52" s="5">
        <v>51</v>
      </c>
      <c r="B52" s="12" t="s">
        <v>71</v>
      </c>
      <c r="C52" s="1" t="s">
        <v>40</v>
      </c>
      <c r="D52" s="1" t="s">
        <v>26</v>
      </c>
      <c r="E52" s="8">
        <v>23441</v>
      </c>
      <c r="F52" s="7">
        <v>78.16</v>
      </c>
      <c r="I52" s="14"/>
    </row>
    <row r="53" spans="1:9" x14ac:dyDescent="0.25">
      <c r="A53" s="5">
        <v>52</v>
      </c>
      <c r="B53" s="12" t="s">
        <v>72</v>
      </c>
      <c r="C53" s="1" t="s">
        <v>40</v>
      </c>
      <c r="D53" s="1" t="s">
        <v>9</v>
      </c>
      <c r="E53" s="8">
        <v>22635</v>
      </c>
      <c r="F53" s="7">
        <v>46.55</v>
      </c>
      <c r="I53" s="14"/>
    </row>
    <row r="54" spans="1:9" x14ac:dyDescent="0.25">
      <c r="A54" s="5">
        <v>53</v>
      </c>
      <c r="B54" s="12" t="s">
        <v>73</v>
      </c>
      <c r="C54" s="1" t="s">
        <v>40</v>
      </c>
      <c r="D54" s="1" t="s">
        <v>24</v>
      </c>
      <c r="E54" s="8">
        <v>22558</v>
      </c>
      <c r="F54" s="7">
        <v>29.17</v>
      </c>
      <c r="I54" s="14"/>
    </row>
    <row r="55" spans="1:9" x14ac:dyDescent="0.25">
      <c r="A55" s="5">
        <v>54</v>
      </c>
      <c r="B55" s="12" t="s">
        <v>74</v>
      </c>
      <c r="C55" s="1" t="s">
        <v>40</v>
      </c>
      <c r="D55" s="1" t="s">
        <v>5</v>
      </c>
      <c r="E55" s="8">
        <v>22390</v>
      </c>
      <c r="F55" s="7">
        <v>229.23</v>
      </c>
      <c r="I55" s="14"/>
    </row>
    <row r="56" spans="1:9" x14ac:dyDescent="0.25">
      <c r="A56" s="5">
        <v>55</v>
      </c>
      <c r="B56" s="12" t="s">
        <v>75</v>
      </c>
      <c r="C56" s="1" t="s">
        <v>40</v>
      </c>
      <c r="D56" s="1" t="s">
        <v>24</v>
      </c>
      <c r="E56" s="8">
        <v>21161</v>
      </c>
      <c r="F56" s="7">
        <v>36.17</v>
      </c>
      <c r="I56" s="14"/>
    </row>
    <row r="57" spans="1:9" x14ac:dyDescent="0.25">
      <c r="A57" s="5">
        <v>56</v>
      </c>
      <c r="B57" s="12" t="s">
        <v>76</v>
      </c>
      <c r="C57" s="1" t="s">
        <v>40</v>
      </c>
      <c r="D57" s="1" t="s">
        <v>36</v>
      </c>
      <c r="E57" s="8">
        <v>20228</v>
      </c>
      <c r="F57" s="7">
        <v>66.31</v>
      </c>
      <c r="I57" s="14"/>
    </row>
    <row r="58" spans="1:9" x14ac:dyDescent="0.25">
      <c r="E58" s="16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nyers</vt:lpstr>
      <vt:lpstr>megoldás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tanar2</dc:creator>
  <cp:lastModifiedBy>Felhasználó</cp:lastModifiedBy>
  <dcterms:created xsi:type="dcterms:W3CDTF">2019-10-18T09:59:13Z</dcterms:created>
  <dcterms:modified xsi:type="dcterms:W3CDTF">2021-12-06T11:47:44Z</dcterms:modified>
</cp:coreProperties>
</file>